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KissKrisztián\Downloads\"/>
    </mc:Choice>
  </mc:AlternateContent>
  <xr:revisionPtr revIDLastSave="0" documentId="13_ncr:1_{C0F3DEFC-8E64-4615-BB4E-E1ED516266EF}" xr6:coauthVersionLast="47" xr6:coauthVersionMax="47" xr10:uidLastSave="{00000000-0000-0000-0000-000000000000}"/>
  <bookViews>
    <workbookView xWindow="28680" yWindow="-120" windowWidth="29040" windowHeight="15720" tabRatio="573" activeTab="1" xr2:uid="{00000000-000D-0000-FFFF-FFFF00000000}"/>
  </bookViews>
  <sheets>
    <sheet name="Kitöltési útmutató" sheetId="8" r:id="rId1"/>
    <sheet name="Összesítő adatlap" sheetId="1" r:id="rId2"/>
    <sheet name="Konzorciumvezető" sheetId="2" r:id="rId3"/>
    <sheet name="Konzorciumi tag 1" sheetId="6" r:id="rId4"/>
    <sheet name="Konzorciumi tag 2" sheetId="7" r:id="rId5"/>
    <sheet name="Konzorciumi tag 3" sheetId="3" r:id="rId6"/>
    <sheet name="Konzorciumi tag 4" sheetId="4" r:id="rId7"/>
    <sheet name="Konzorciumi tag 5" sheetId="5"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N78F/2D8HnOARxU3xv3jNeDxZdA=="/>
    </ext>
  </extLst>
</workbook>
</file>

<file path=xl/calcChain.xml><?xml version="1.0" encoding="utf-8"?>
<calcChain xmlns="http://schemas.openxmlformats.org/spreadsheetml/2006/main">
  <c r="F147" i="5" l="1"/>
  <c r="H147" i="5" s="1"/>
  <c r="E147" i="5"/>
  <c r="C147" i="5"/>
  <c r="Q147" i="5" s="1"/>
  <c r="B147" i="5"/>
  <c r="O147" i="5" s="1"/>
  <c r="A147" i="5"/>
  <c r="Q146" i="5"/>
  <c r="E146" i="5"/>
  <c r="F146" i="5" s="1"/>
  <c r="H146" i="5" s="1"/>
  <c r="C146" i="5"/>
  <c r="P146" i="5" s="1"/>
  <c r="B146" i="5"/>
  <c r="O146" i="5" s="1"/>
  <c r="A146" i="5"/>
  <c r="O145" i="5"/>
  <c r="F145" i="5"/>
  <c r="H145" i="5" s="1"/>
  <c r="E145" i="5"/>
  <c r="C145" i="5"/>
  <c r="Q145" i="5" s="1"/>
  <c r="B145" i="5"/>
  <c r="A145" i="5"/>
  <c r="P144" i="5"/>
  <c r="O144" i="5"/>
  <c r="E144" i="5"/>
  <c r="F144" i="5" s="1"/>
  <c r="H144" i="5" s="1"/>
  <c r="C144" i="5"/>
  <c r="Q144" i="5" s="1"/>
  <c r="B144" i="5"/>
  <c r="A144" i="5"/>
  <c r="Q143" i="5"/>
  <c r="P143" i="5"/>
  <c r="O143" i="5"/>
  <c r="E143" i="5"/>
  <c r="F143" i="5" s="1"/>
  <c r="H143" i="5" s="1"/>
  <c r="C143" i="5"/>
  <c r="B143" i="5"/>
  <c r="A143" i="5"/>
  <c r="Q142" i="5"/>
  <c r="P142" i="5"/>
  <c r="F142" i="5"/>
  <c r="H142" i="5" s="1"/>
  <c r="E142" i="5"/>
  <c r="C142" i="5"/>
  <c r="B142" i="5"/>
  <c r="O142" i="5" s="1"/>
  <c r="A142" i="5"/>
  <c r="Q141" i="5"/>
  <c r="H141" i="5"/>
  <c r="F141" i="5"/>
  <c r="E141" i="5"/>
  <c r="C141" i="5"/>
  <c r="P141" i="5" s="1"/>
  <c r="B141" i="5"/>
  <c r="O141" i="5" s="1"/>
  <c r="A141" i="5"/>
  <c r="P140" i="5"/>
  <c r="E140" i="5"/>
  <c r="F140" i="5" s="1"/>
  <c r="H140" i="5" s="1"/>
  <c r="C140" i="5"/>
  <c r="Q140" i="5" s="1"/>
  <c r="B140" i="5"/>
  <c r="O140" i="5" s="1"/>
  <c r="A140" i="5"/>
  <c r="E139" i="5"/>
  <c r="F139" i="5" s="1"/>
  <c r="H139" i="5" s="1"/>
  <c r="C139" i="5"/>
  <c r="Q139" i="5" s="1"/>
  <c r="B139" i="5"/>
  <c r="O139" i="5" s="1"/>
  <c r="A139" i="5"/>
  <c r="Q138" i="5"/>
  <c r="F138" i="5"/>
  <c r="H138" i="5" s="1"/>
  <c r="E138" i="5"/>
  <c r="C138" i="5"/>
  <c r="P138" i="5" s="1"/>
  <c r="B138" i="5"/>
  <c r="O138" i="5" s="1"/>
  <c r="A138" i="5"/>
  <c r="H137" i="5"/>
  <c r="F137" i="5"/>
  <c r="E137" i="5"/>
  <c r="C137" i="5"/>
  <c r="Q137" i="5" s="1"/>
  <c r="B137" i="5"/>
  <c r="O137" i="5" s="1"/>
  <c r="A137" i="5"/>
  <c r="O136" i="5"/>
  <c r="E136" i="5"/>
  <c r="F136" i="5" s="1"/>
  <c r="C136" i="5"/>
  <c r="Q136" i="5" s="1"/>
  <c r="B136" i="5"/>
  <c r="A136" i="5"/>
  <c r="Q131" i="5"/>
  <c r="P131" i="5"/>
  <c r="H131" i="5"/>
  <c r="F131" i="5"/>
  <c r="Q130" i="5"/>
  <c r="P130" i="5"/>
  <c r="H130" i="5"/>
  <c r="F130" i="5"/>
  <c r="Q129" i="5"/>
  <c r="P129" i="5"/>
  <c r="H129" i="5"/>
  <c r="F129" i="5"/>
  <c r="Q128" i="5"/>
  <c r="P128" i="5"/>
  <c r="H128" i="5"/>
  <c r="F128" i="5"/>
  <c r="Q127" i="5"/>
  <c r="P127" i="5"/>
  <c r="H127" i="5"/>
  <c r="F127" i="5"/>
  <c r="Q126" i="5"/>
  <c r="P126" i="5"/>
  <c r="H126" i="5"/>
  <c r="F126" i="5"/>
  <c r="Q125" i="5"/>
  <c r="P125" i="5"/>
  <c r="H125" i="5"/>
  <c r="F125" i="5"/>
  <c r="Q124" i="5"/>
  <c r="P124" i="5"/>
  <c r="H124" i="5"/>
  <c r="F124" i="5"/>
  <c r="Q123" i="5"/>
  <c r="P123" i="5"/>
  <c r="H123" i="5"/>
  <c r="F123" i="5"/>
  <c r="Q122" i="5"/>
  <c r="P122" i="5"/>
  <c r="F122" i="5"/>
  <c r="H122" i="5" s="1"/>
  <c r="Q121" i="5"/>
  <c r="P121" i="5"/>
  <c r="H121" i="5"/>
  <c r="F121" i="5"/>
  <c r="Q120" i="5"/>
  <c r="P120" i="5"/>
  <c r="H120" i="5"/>
  <c r="F120" i="5"/>
  <c r="F132" i="5" s="1"/>
  <c r="C18" i="5" s="1"/>
  <c r="E18" i="5" s="1"/>
  <c r="F18" i="5" s="1"/>
  <c r="Q114" i="5"/>
  <c r="P114" i="5"/>
  <c r="I114" i="5"/>
  <c r="H114" i="5"/>
  <c r="J114" i="5" s="1"/>
  <c r="L114" i="5" s="1"/>
  <c r="F114" i="5"/>
  <c r="Q113" i="5"/>
  <c r="P113" i="5"/>
  <c r="L113" i="5"/>
  <c r="J113" i="5"/>
  <c r="I113" i="5"/>
  <c r="H113" i="5"/>
  <c r="F113" i="5"/>
  <c r="Q112" i="5"/>
  <c r="P112" i="5"/>
  <c r="J112" i="5"/>
  <c r="L112" i="5" s="1"/>
  <c r="I112" i="5"/>
  <c r="H112" i="5"/>
  <c r="F112" i="5"/>
  <c r="Q111" i="5"/>
  <c r="P111" i="5"/>
  <c r="I111" i="5"/>
  <c r="H111" i="5"/>
  <c r="J111" i="5" s="1"/>
  <c r="L111" i="5" s="1"/>
  <c r="F111" i="5"/>
  <c r="Q110" i="5"/>
  <c r="P110" i="5"/>
  <c r="I110" i="5"/>
  <c r="H110" i="5"/>
  <c r="J110" i="5" s="1"/>
  <c r="L110" i="5" s="1"/>
  <c r="F110" i="5"/>
  <c r="Q109" i="5"/>
  <c r="P109" i="5"/>
  <c r="I109" i="5"/>
  <c r="H109" i="5"/>
  <c r="J109" i="5" s="1"/>
  <c r="L109" i="5" s="1"/>
  <c r="F109" i="5"/>
  <c r="Q108" i="5"/>
  <c r="P108" i="5"/>
  <c r="L108" i="5"/>
  <c r="J108" i="5"/>
  <c r="I108" i="5"/>
  <c r="H108" i="5"/>
  <c r="F108" i="5"/>
  <c r="Q107" i="5"/>
  <c r="P107" i="5"/>
  <c r="J107" i="5"/>
  <c r="L107" i="5" s="1"/>
  <c r="I107" i="5"/>
  <c r="H107" i="5"/>
  <c r="F107" i="5"/>
  <c r="Q106" i="5"/>
  <c r="P106" i="5"/>
  <c r="I106" i="5"/>
  <c r="H106" i="5"/>
  <c r="J106" i="5" s="1"/>
  <c r="L106" i="5" s="1"/>
  <c r="F106" i="5"/>
  <c r="Q105" i="5"/>
  <c r="P105" i="5"/>
  <c r="L105" i="5"/>
  <c r="J105" i="5"/>
  <c r="I105" i="5"/>
  <c r="H105" i="5"/>
  <c r="F105" i="5"/>
  <c r="Q104" i="5"/>
  <c r="P104" i="5"/>
  <c r="J104" i="5"/>
  <c r="L104" i="5" s="1"/>
  <c r="I104" i="5"/>
  <c r="H104" i="5"/>
  <c r="F104" i="5"/>
  <c r="Q103" i="5"/>
  <c r="P103" i="5"/>
  <c r="I103" i="5"/>
  <c r="H103" i="5"/>
  <c r="J103" i="5" s="1"/>
  <c r="L103" i="5" s="1"/>
  <c r="F103" i="5"/>
  <c r="Q102" i="5"/>
  <c r="P102" i="5"/>
  <c r="I102" i="5"/>
  <c r="H102" i="5"/>
  <c r="J102" i="5" s="1"/>
  <c r="L102" i="5" s="1"/>
  <c r="F102" i="5"/>
  <c r="Q101" i="5"/>
  <c r="P101" i="5"/>
  <c r="I101" i="5"/>
  <c r="H101" i="5"/>
  <c r="J101" i="5" s="1"/>
  <c r="L101" i="5" s="1"/>
  <c r="F101" i="5"/>
  <c r="Q100" i="5"/>
  <c r="P100" i="5"/>
  <c r="L100" i="5"/>
  <c r="J100" i="5"/>
  <c r="I100" i="5"/>
  <c r="H100" i="5"/>
  <c r="F100" i="5"/>
  <c r="Q99" i="5"/>
  <c r="P99" i="5"/>
  <c r="J99" i="5"/>
  <c r="L99" i="5" s="1"/>
  <c r="I99" i="5"/>
  <c r="H99" i="5"/>
  <c r="F99" i="5"/>
  <c r="Q98" i="5"/>
  <c r="P98" i="5"/>
  <c r="I98" i="5"/>
  <c r="H98" i="5"/>
  <c r="J98" i="5" s="1"/>
  <c r="L98" i="5" s="1"/>
  <c r="F98" i="5"/>
  <c r="Q97" i="5"/>
  <c r="P97" i="5"/>
  <c r="L97" i="5"/>
  <c r="J97" i="5"/>
  <c r="I97" i="5"/>
  <c r="H97" i="5"/>
  <c r="F97" i="5"/>
  <c r="Q96" i="5"/>
  <c r="P96" i="5"/>
  <c r="J96" i="5"/>
  <c r="L96" i="5" s="1"/>
  <c r="I96" i="5"/>
  <c r="H96" i="5"/>
  <c r="F96" i="5"/>
  <c r="Q95" i="5"/>
  <c r="P95" i="5"/>
  <c r="I95" i="5"/>
  <c r="H95" i="5"/>
  <c r="J95" i="5" s="1"/>
  <c r="L95" i="5" s="1"/>
  <c r="F95" i="5"/>
  <c r="Q94" i="5"/>
  <c r="P94" i="5"/>
  <c r="I94" i="5"/>
  <c r="H94" i="5"/>
  <c r="J94" i="5" s="1"/>
  <c r="L94" i="5" s="1"/>
  <c r="F94" i="5"/>
  <c r="Q93" i="5"/>
  <c r="P93" i="5"/>
  <c r="I93" i="5"/>
  <c r="H93" i="5"/>
  <c r="J93" i="5" s="1"/>
  <c r="L93" i="5" s="1"/>
  <c r="F93" i="5"/>
  <c r="Q92" i="5"/>
  <c r="P92" i="5"/>
  <c r="J92" i="5"/>
  <c r="L92" i="5" s="1"/>
  <c r="I92" i="5"/>
  <c r="H92" i="5"/>
  <c r="F92" i="5"/>
  <c r="Q91" i="5"/>
  <c r="P91" i="5"/>
  <c r="I91" i="5"/>
  <c r="J91" i="5" s="1"/>
  <c r="L91" i="5" s="1"/>
  <c r="H91" i="5"/>
  <c r="F91" i="5"/>
  <c r="Q90" i="5"/>
  <c r="P90" i="5"/>
  <c r="I90" i="5"/>
  <c r="H90" i="5"/>
  <c r="J90" i="5" s="1"/>
  <c r="L90" i="5" s="1"/>
  <c r="F90" i="5"/>
  <c r="Q89" i="5"/>
  <c r="P89" i="5"/>
  <c r="L89" i="5"/>
  <c r="J89" i="5"/>
  <c r="I89" i="5"/>
  <c r="H89" i="5"/>
  <c r="F89" i="5"/>
  <c r="Q88" i="5"/>
  <c r="P88" i="5"/>
  <c r="J88" i="5"/>
  <c r="L88" i="5" s="1"/>
  <c r="I88" i="5"/>
  <c r="H88" i="5"/>
  <c r="F88" i="5"/>
  <c r="Q87" i="5"/>
  <c r="P87" i="5"/>
  <c r="I87" i="5"/>
  <c r="H87" i="5"/>
  <c r="J87" i="5" s="1"/>
  <c r="L87" i="5" s="1"/>
  <c r="F87" i="5"/>
  <c r="Q86" i="5"/>
  <c r="P86" i="5"/>
  <c r="I86" i="5"/>
  <c r="H86" i="5"/>
  <c r="J86" i="5" s="1"/>
  <c r="L86" i="5" s="1"/>
  <c r="F86" i="5"/>
  <c r="Q85" i="5"/>
  <c r="P85" i="5"/>
  <c r="I85" i="5"/>
  <c r="H85" i="5"/>
  <c r="J85" i="5" s="1"/>
  <c r="L85" i="5" s="1"/>
  <c r="F85" i="5"/>
  <c r="Q84" i="5"/>
  <c r="P84" i="5"/>
  <c r="J84" i="5"/>
  <c r="L84" i="5" s="1"/>
  <c r="I84" i="5"/>
  <c r="H84" i="5"/>
  <c r="F84" i="5"/>
  <c r="Q83" i="5"/>
  <c r="P83" i="5"/>
  <c r="I83" i="5"/>
  <c r="J83" i="5" s="1"/>
  <c r="L83" i="5" s="1"/>
  <c r="H83" i="5"/>
  <c r="F83" i="5"/>
  <c r="Q82" i="5"/>
  <c r="P82" i="5"/>
  <c r="I82" i="5"/>
  <c r="H82" i="5"/>
  <c r="J82" i="5" s="1"/>
  <c r="L82" i="5" s="1"/>
  <c r="F82" i="5"/>
  <c r="Q81" i="5"/>
  <c r="P81" i="5"/>
  <c r="L81" i="5"/>
  <c r="J81" i="5"/>
  <c r="I81" i="5"/>
  <c r="H81" i="5"/>
  <c r="F81" i="5"/>
  <c r="Q80" i="5"/>
  <c r="P80" i="5"/>
  <c r="J80" i="5"/>
  <c r="I80" i="5"/>
  <c r="I115" i="5" s="1"/>
  <c r="D17" i="5" s="1"/>
  <c r="H80" i="5"/>
  <c r="H115" i="5" s="1"/>
  <c r="C17" i="5" s="1"/>
  <c r="F80" i="5"/>
  <c r="Q74" i="5"/>
  <c r="P74" i="5"/>
  <c r="J74" i="5"/>
  <c r="L74" i="5" s="1"/>
  <c r="I74" i="5"/>
  <c r="H74" i="5"/>
  <c r="F74" i="5"/>
  <c r="Q73" i="5"/>
  <c r="P73" i="5"/>
  <c r="I73" i="5"/>
  <c r="J73" i="5" s="1"/>
  <c r="L73" i="5" s="1"/>
  <c r="H73" i="5"/>
  <c r="F73" i="5"/>
  <c r="Q72" i="5"/>
  <c r="P72" i="5"/>
  <c r="I72" i="5"/>
  <c r="H72" i="5"/>
  <c r="J72" i="5" s="1"/>
  <c r="L72" i="5" s="1"/>
  <c r="F72" i="5"/>
  <c r="Q71" i="5"/>
  <c r="P71" i="5"/>
  <c r="L71" i="5"/>
  <c r="J71" i="5"/>
  <c r="I71" i="5"/>
  <c r="H71" i="5"/>
  <c r="F71" i="5"/>
  <c r="Q70" i="5"/>
  <c r="P70" i="5"/>
  <c r="J70" i="5"/>
  <c r="L70" i="5" s="1"/>
  <c r="I70" i="5"/>
  <c r="H70" i="5"/>
  <c r="F70" i="5"/>
  <c r="Q69" i="5"/>
  <c r="P69" i="5"/>
  <c r="I69" i="5"/>
  <c r="H69" i="5"/>
  <c r="J69" i="5" s="1"/>
  <c r="L69" i="5" s="1"/>
  <c r="F69" i="5"/>
  <c r="Q68" i="5"/>
  <c r="P68" i="5"/>
  <c r="I68" i="5"/>
  <c r="H68" i="5"/>
  <c r="J68" i="5" s="1"/>
  <c r="L68" i="5" s="1"/>
  <c r="F68" i="5"/>
  <c r="Q67" i="5"/>
  <c r="P67" i="5"/>
  <c r="I67" i="5"/>
  <c r="H67" i="5"/>
  <c r="J67" i="5" s="1"/>
  <c r="L67" i="5" s="1"/>
  <c r="F67" i="5"/>
  <c r="Q66" i="5"/>
  <c r="P66" i="5"/>
  <c r="J66" i="5"/>
  <c r="L66" i="5" s="1"/>
  <c r="I66" i="5"/>
  <c r="H66" i="5"/>
  <c r="F66" i="5"/>
  <c r="Q65" i="5"/>
  <c r="P65" i="5"/>
  <c r="I65" i="5"/>
  <c r="J65" i="5" s="1"/>
  <c r="L65" i="5" s="1"/>
  <c r="H65" i="5"/>
  <c r="F65" i="5"/>
  <c r="Q64" i="5"/>
  <c r="P64" i="5"/>
  <c r="I64" i="5"/>
  <c r="H64" i="5"/>
  <c r="J64" i="5" s="1"/>
  <c r="L64" i="5" s="1"/>
  <c r="F64" i="5"/>
  <c r="Q63" i="5"/>
  <c r="P63" i="5"/>
  <c r="L63" i="5"/>
  <c r="J63" i="5"/>
  <c r="I63" i="5"/>
  <c r="H63" i="5"/>
  <c r="F63" i="5"/>
  <c r="Q62" i="5"/>
  <c r="P62" i="5"/>
  <c r="J62" i="5"/>
  <c r="L62" i="5" s="1"/>
  <c r="I62" i="5"/>
  <c r="H62" i="5"/>
  <c r="F62" i="5"/>
  <c r="Q61" i="5"/>
  <c r="P61" i="5"/>
  <c r="I61" i="5"/>
  <c r="H61" i="5"/>
  <c r="J61" i="5" s="1"/>
  <c r="L61" i="5" s="1"/>
  <c r="F61" i="5"/>
  <c r="Q60" i="5"/>
  <c r="P60" i="5"/>
  <c r="I60" i="5"/>
  <c r="H60" i="5"/>
  <c r="J60" i="5" s="1"/>
  <c r="L60" i="5" s="1"/>
  <c r="F60" i="5"/>
  <c r="Q59" i="5"/>
  <c r="P59" i="5"/>
  <c r="I59" i="5"/>
  <c r="H59" i="5"/>
  <c r="J59" i="5" s="1"/>
  <c r="L59" i="5" s="1"/>
  <c r="F59" i="5"/>
  <c r="Q58" i="5"/>
  <c r="P58" i="5"/>
  <c r="J58" i="5"/>
  <c r="L58" i="5" s="1"/>
  <c r="I58" i="5"/>
  <c r="H58" i="5"/>
  <c r="F58" i="5"/>
  <c r="Q57" i="5"/>
  <c r="P57" i="5"/>
  <c r="I57" i="5"/>
  <c r="J57" i="5" s="1"/>
  <c r="L57" i="5" s="1"/>
  <c r="H57" i="5"/>
  <c r="F57" i="5"/>
  <c r="Q56" i="5"/>
  <c r="P56" i="5"/>
  <c r="I56" i="5"/>
  <c r="H56" i="5"/>
  <c r="J56" i="5" s="1"/>
  <c r="L56" i="5" s="1"/>
  <c r="F56" i="5"/>
  <c r="Q55" i="5"/>
  <c r="P55" i="5"/>
  <c r="L55" i="5"/>
  <c r="J55" i="5"/>
  <c r="I55" i="5"/>
  <c r="H55" i="5"/>
  <c r="F55" i="5"/>
  <c r="Q54" i="5"/>
  <c r="P54" i="5"/>
  <c r="J54" i="5"/>
  <c r="L54" i="5" s="1"/>
  <c r="I54" i="5"/>
  <c r="H54" i="5"/>
  <c r="F54" i="5"/>
  <c r="Q53" i="5"/>
  <c r="P53" i="5"/>
  <c r="I53" i="5"/>
  <c r="H53" i="5"/>
  <c r="J53" i="5" s="1"/>
  <c r="L53" i="5" s="1"/>
  <c r="F53" i="5"/>
  <c r="Q52" i="5"/>
  <c r="P52" i="5"/>
  <c r="I52" i="5"/>
  <c r="H52" i="5"/>
  <c r="J52" i="5" s="1"/>
  <c r="L52" i="5" s="1"/>
  <c r="F52" i="5"/>
  <c r="Q51" i="5"/>
  <c r="P51" i="5"/>
  <c r="I51" i="5"/>
  <c r="H51" i="5"/>
  <c r="J51" i="5" s="1"/>
  <c r="L51" i="5" s="1"/>
  <c r="F51" i="5"/>
  <c r="Q50" i="5"/>
  <c r="P50" i="5"/>
  <c r="J50" i="5"/>
  <c r="L50" i="5" s="1"/>
  <c r="I50" i="5"/>
  <c r="H50" i="5"/>
  <c r="F50" i="5"/>
  <c r="Q49" i="5"/>
  <c r="P49" i="5"/>
  <c r="I49" i="5"/>
  <c r="J49" i="5" s="1"/>
  <c r="L49" i="5" s="1"/>
  <c r="H49" i="5"/>
  <c r="F49" i="5"/>
  <c r="Q48" i="5"/>
  <c r="P48" i="5"/>
  <c r="I48" i="5"/>
  <c r="H48" i="5"/>
  <c r="J48" i="5" s="1"/>
  <c r="L48" i="5" s="1"/>
  <c r="F48" i="5"/>
  <c r="Q47" i="5"/>
  <c r="P47" i="5"/>
  <c r="L47" i="5"/>
  <c r="J47" i="5"/>
  <c r="I47" i="5"/>
  <c r="H47" i="5"/>
  <c r="F47" i="5"/>
  <c r="Q46" i="5"/>
  <c r="P46" i="5"/>
  <c r="J46" i="5"/>
  <c r="L46" i="5" s="1"/>
  <c r="I46" i="5"/>
  <c r="H46" i="5"/>
  <c r="F46" i="5"/>
  <c r="Q45" i="5"/>
  <c r="P45" i="5"/>
  <c r="I45" i="5"/>
  <c r="H45" i="5"/>
  <c r="J45" i="5" s="1"/>
  <c r="L45" i="5" s="1"/>
  <c r="F45" i="5"/>
  <c r="Q44" i="5"/>
  <c r="P44" i="5"/>
  <c r="I44" i="5"/>
  <c r="H44" i="5"/>
  <c r="J44" i="5" s="1"/>
  <c r="L44" i="5" s="1"/>
  <c r="F44" i="5"/>
  <c r="Q43" i="5"/>
  <c r="P43" i="5"/>
  <c r="I43" i="5"/>
  <c r="H43" i="5"/>
  <c r="J43" i="5" s="1"/>
  <c r="L43" i="5" s="1"/>
  <c r="F43" i="5"/>
  <c r="Q42" i="5"/>
  <c r="P42" i="5"/>
  <c r="J42" i="5"/>
  <c r="L42" i="5" s="1"/>
  <c r="I42" i="5"/>
  <c r="H42" i="5"/>
  <c r="F42" i="5"/>
  <c r="Q41" i="5"/>
  <c r="P41" i="5"/>
  <c r="I41" i="5"/>
  <c r="J41" i="5" s="1"/>
  <c r="L41" i="5" s="1"/>
  <c r="H41" i="5"/>
  <c r="F41" i="5"/>
  <c r="Q40" i="5"/>
  <c r="P40" i="5"/>
  <c r="I40" i="5"/>
  <c r="H40" i="5"/>
  <c r="J40" i="5" s="1"/>
  <c r="L40" i="5" s="1"/>
  <c r="F40" i="5"/>
  <c r="Q39" i="5"/>
  <c r="P39" i="5"/>
  <c r="L39" i="5"/>
  <c r="J39" i="5"/>
  <c r="I39" i="5"/>
  <c r="H39" i="5"/>
  <c r="F39" i="5"/>
  <c r="Q38" i="5"/>
  <c r="P38" i="5"/>
  <c r="J38" i="5"/>
  <c r="L38" i="5" s="1"/>
  <c r="I38" i="5"/>
  <c r="H38" i="5"/>
  <c r="F38" i="5"/>
  <c r="Q37" i="5"/>
  <c r="P37" i="5"/>
  <c r="I37" i="5"/>
  <c r="H37" i="5"/>
  <c r="J37" i="5" s="1"/>
  <c r="L37" i="5" s="1"/>
  <c r="F37" i="5"/>
  <c r="Q36" i="5"/>
  <c r="P36" i="5"/>
  <c r="I36" i="5"/>
  <c r="H36" i="5"/>
  <c r="J36" i="5" s="1"/>
  <c r="L36" i="5" s="1"/>
  <c r="F36" i="5"/>
  <c r="Q35" i="5"/>
  <c r="P35" i="5"/>
  <c r="I35" i="5"/>
  <c r="H35" i="5"/>
  <c r="J35" i="5" s="1"/>
  <c r="L35" i="5" s="1"/>
  <c r="F35" i="5"/>
  <c r="Q34" i="5"/>
  <c r="P34" i="5"/>
  <c r="J34" i="5"/>
  <c r="L34" i="5" s="1"/>
  <c r="I34" i="5"/>
  <c r="H34" i="5"/>
  <c r="F34" i="5"/>
  <c r="Q33" i="5"/>
  <c r="P33" i="5"/>
  <c r="I33" i="5"/>
  <c r="J33" i="5" s="1"/>
  <c r="L33" i="5" s="1"/>
  <c r="H33" i="5"/>
  <c r="F33" i="5"/>
  <c r="Q32" i="5"/>
  <c r="P32" i="5"/>
  <c r="I32" i="5"/>
  <c r="H32" i="5"/>
  <c r="J32" i="5" s="1"/>
  <c r="L32" i="5" s="1"/>
  <c r="F32" i="5"/>
  <c r="Q31" i="5"/>
  <c r="P31" i="5"/>
  <c r="L31" i="5"/>
  <c r="J31" i="5"/>
  <c r="I31" i="5"/>
  <c r="H31" i="5"/>
  <c r="F31" i="5"/>
  <c r="Q30" i="5"/>
  <c r="P30" i="5"/>
  <c r="J30" i="5"/>
  <c r="L30" i="5" s="1"/>
  <c r="I30" i="5"/>
  <c r="H30" i="5"/>
  <c r="F30" i="5"/>
  <c r="Q29" i="5"/>
  <c r="P29" i="5"/>
  <c r="I29" i="5"/>
  <c r="H29" i="5"/>
  <c r="J29" i="5" s="1"/>
  <c r="L29" i="5" s="1"/>
  <c r="F29" i="5"/>
  <c r="Q28" i="5"/>
  <c r="P28" i="5"/>
  <c r="I28" i="5"/>
  <c r="H28" i="5"/>
  <c r="F28" i="5"/>
  <c r="Q27" i="5"/>
  <c r="P27" i="5"/>
  <c r="I27" i="5"/>
  <c r="H27" i="5"/>
  <c r="J27" i="5" s="1"/>
  <c r="L27" i="5" s="1"/>
  <c r="F27" i="5"/>
  <c r="Q26" i="5"/>
  <c r="P26" i="5"/>
  <c r="J26" i="5"/>
  <c r="L26" i="5" s="1"/>
  <c r="I26" i="5"/>
  <c r="H26" i="5"/>
  <c r="F26" i="5"/>
  <c r="Q25" i="5"/>
  <c r="P25" i="5"/>
  <c r="I25" i="5"/>
  <c r="H25" i="5"/>
  <c r="F25" i="5"/>
  <c r="F147" i="4"/>
  <c r="H147" i="4" s="1"/>
  <c r="E147" i="4"/>
  <c r="C147" i="4"/>
  <c r="Q147" i="4" s="1"/>
  <c r="B147" i="4"/>
  <c r="O147" i="4" s="1"/>
  <c r="A147" i="4"/>
  <c r="O146" i="4"/>
  <c r="E146" i="4"/>
  <c r="F146" i="4" s="1"/>
  <c r="H146" i="4" s="1"/>
  <c r="C146" i="4"/>
  <c r="Q146" i="4" s="1"/>
  <c r="B146" i="4"/>
  <c r="A146" i="4"/>
  <c r="Q145" i="4"/>
  <c r="P145" i="4"/>
  <c r="O145" i="4"/>
  <c r="E145" i="4"/>
  <c r="F145" i="4" s="1"/>
  <c r="H145" i="4" s="1"/>
  <c r="C145" i="4"/>
  <c r="B145" i="4"/>
  <c r="A145" i="4"/>
  <c r="P144" i="4"/>
  <c r="O144" i="4"/>
  <c r="F144" i="4"/>
  <c r="H144" i="4" s="1"/>
  <c r="E144" i="4"/>
  <c r="C144" i="4"/>
  <c r="Q144" i="4" s="1"/>
  <c r="B144" i="4"/>
  <c r="A144" i="4"/>
  <c r="Q143" i="4"/>
  <c r="P143" i="4"/>
  <c r="O143" i="4"/>
  <c r="E143" i="4"/>
  <c r="F143" i="4" s="1"/>
  <c r="H143" i="4" s="1"/>
  <c r="C143" i="4"/>
  <c r="B143" i="4"/>
  <c r="A143" i="4"/>
  <c r="Q142" i="4"/>
  <c r="P142" i="4"/>
  <c r="F142" i="4"/>
  <c r="H142" i="4" s="1"/>
  <c r="E142" i="4"/>
  <c r="C142" i="4"/>
  <c r="B142" i="4"/>
  <c r="O142" i="4" s="1"/>
  <c r="A142" i="4"/>
  <c r="E141" i="4"/>
  <c r="F141" i="4" s="1"/>
  <c r="H141" i="4" s="1"/>
  <c r="C141" i="4"/>
  <c r="Q141" i="4" s="1"/>
  <c r="B141" i="4"/>
  <c r="O141" i="4" s="1"/>
  <c r="A141" i="4"/>
  <c r="Q140" i="4"/>
  <c r="E140" i="4"/>
  <c r="F140" i="4" s="1"/>
  <c r="H140" i="4" s="1"/>
  <c r="C140" i="4"/>
  <c r="P140" i="4" s="1"/>
  <c r="B140" i="4"/>
  <c r="O140" i="4" s="1"/>
  <c r="A140" i="4"/>
  <c r="F139" i="4"/>
  <c r="H139" i="4" s="1"/>
  <c r="E139" i="4"/>
  <c r="C139" i="4"/>
  <c r="Q139" i="4" s="1"/>
  <c r="B139" i="4"/>
  <c r="O139" i="4" s="1"/>
  <c r="A139" i="4"/>
  <c r="O138" i="4"/>
  <c r="E138" i="4"/>
  <c r="F138" i="4" s="1"/>
  <c r="H138" i="4" s="1"/>
  <c r="C138" i="4"/>
  <c r="Q138" i="4" s="1"/>
  <c r="B138" i="4"/>
  <c r="A138" i="4"/>
  <c r="Q137" i="4"/>
  <c r="P137" i="4"/>
  <c r="O137" i="4"/>
  <c r="F137" i="4"/>
  <c r="H137" i="4" s="1"/>
  <c r="E137" i="4"/>
  <c r="C137" i="4"/>
  <c r="B137" i="4"/>
  <c r="A137" i="4"/>
  <c r="P136" i="4"/>
  <c r="O136" i="4"/>
  <c r="H136" i="4"/>
  <c r="F136" i="4"/>
  <c r="E136" i="4"/>
  <c r="C136" i="4"/>
  <c r="Q136" i="4" s="1"/>
  <c r="B136" i="4"/>
  <c r="A136" i="4"/>
  <c r="Q131" i="4"/>
  <c r="P131" i="4"/>
  <c r="H131" i="4"/>
  <c r="F131" i="4"/>
  <c r="Q130" i="4"/>
  <c r="P130" i="4"/>
  <c r="F130" i="4"/>
  <c r="H130" i="4" s="1"/>
  <c r="Q129" i="4"/>
  <c r="P129" i="4"/>
  <c r="H129" i="4"/>
  <c r="F129" i="4"/>
  <c r="Q128" i="4"/>
  <c r="P128" i="4"/>
  <c r="F128" i="4"/>
  <c r="H128" i="4" s="1"/>
  <c r="Q127" i="4"/>
  <c r="P127" i="4"/>
  <c r="H127" i="4"/>
  <c r="F127" i="4"/>
  <c r="Q126" i="4"/>
  <c r="P126" i="4"/>
  <c r="F126" i="4"/>
  <c r="H126" i="4" s="1"/>
  <c r="Q125" i="4"/>
  <c r="P125" i="4"/>
  <c r="H125" i="4"/>
  <c r="F125" i="4"/>
  <c r="Q124" i="4"/>
  <c r="P124" i="4"/>
  <c r="F124" i="4"/>
  <c r="H124" i="4" s="1"/>
  <c r="Q123" i="4"/>
  <c r="P123" i="4"/>
  <c r="H123" i="4"/>
  <c r="F123" i="4"/>
  <c r="Q122" i="4"/>
  <c r="P122" i="4"/>
  <c r="F122" i="4"/>
  <c r="H122" i="4" s="1"/>
  <c r="Q121" i="4"/>
  <c r="P121" i="4"/>
  <c r="H121" i="4"/>
  <c r="F121" i="4"/>
  <c r="Q120" i="4"/>
  <c r="P120" i="4"/>
  <c r="F120" i="4"/>
  <c r="H120" i="4" s="1"/>
  <c r="Q114" i="4"/>
  <c r="P114" i="4"/>
  <c r="L114" i="4"/>
  <c r="J114" i="4"/>
  <c r="I114" i="4"/>
  <c r="H114" i="4"/>
  <c r="F114" i="4"/>
  <c r="Q113" i="4"/>
  <c r="P113" i="4"/>
  <c r="J113" i="4"/>
  <c r="L113" i="4" s="1"/>
  <c r="I113" i="4"/>
  <c r="H113" i="4"/>
  <c r="F113" i="4"/>
  <c r="Q112" i="4"/>
  <c r="P112" i="4"/>
  <c r="I112" i="4"/>
  <c r="H112" i="4"/>
  <c r="J112" i="4" s="1"/>
  <c r="L112" i="4" s="1"/>
  <c r="F112" i="4"/>
  <c r="Q111" i="4"/>
  <c r="P111" i="4"/>
  <c r="J111" i="4"/>
  <c r="L111" i="4" s="1"/>
  <c r="I111" i="4"/>
  <c r="H111" i="4"/>
  <c r="F111" i="4"/>
  <c r="Q110" i="4"/>
  <c r="P110" i="4"/>
  <c r="I110" i="4"/>
  <c r="H110" i="4"/>
  <c r="J110" i="4" s="1"/>
  <c r="L110" i="4" s="1"/>
  <c r="F110" i="4"/>
  <c r="Q109" i="4"/>
  <c r="P109" i="4"/>
  <c r="I109" i="4"/>
  <c r="H109" i="4"/>
  <c r="J109" i="4" s="1"/>
  <c r="L109" i="4" s="1"/>
  <c r="F109" i="4"/>
  <c r="Q108" i="4"/>
  <c r="P108" i="4"/>
  <c r="J108" i="4"/>
  <c r="L108" i="4" s="1"/>
  <c r="I108" i="4"/>
  <c r="H108" i="4"/>
  <c r="F108" i="4"/>
  <c r="Q107" i="4"/>
  <c r="P107" i="4"/>
  <c r="I107" i="4"/>
  <c r="H107" i="4"/>
  <c r="J107" i="4" s="1"/>
  <c r="L107" i="4" s="1"/>
  <c r="F107" i="4"/>
  <c r="Q106" i="4"/>
  <c r="P106" i="4"/>
  <c r="L106" i="4"/>
  <c r="J106" i="4"/>
  <c r="I106" i="4"/>
  <c r="H106" i="4"/>
  <c r="F106" i="4"/>
  <c r="Q105" i="4"/>
  <c r="P105" i="4"/>
  <c r="J105" i="4"/>
  <c r="L105" i="4" s="1"/>
  <c r="I105" i="4"/>
  <c r="H105" i="4"/>
  <c r="F105" i="4"/>
  <c r="Q104" i="4"/>
  <c r="P104" i="4"/>
  <c r="I104" i="4"/>
  <c r="H104" i="4"/>
  <c r="J104" i="4" s="1"/>
  <c r="L104" i="4" s="1"/>
  <c r="F104" i="4"/>
  <c r="Q103" i="4"/>
  <c r="P103" i="4"/>
  <c r="J103" i="4"/>
  <c r="L103" i="4" s="1"/>
  <c r="I103" i="4"/>
  <c r="H103" i="4"/>
  <c r="F103" i="4"/>
  <c r="Q102" i="4"/>
  <c r="P102" i="4"/>
  <c r="I102" i="4"/>
  <c r="H102" i="4"/>
  <c r="J102" i="4" s="1"/>
  <c r="L102" i="4" s="1"/>
  <c r="F102" i="4"/>
  <c r="Q101" i="4"/>
  <c r="P101" i="4"/>
  <c r="I101" i="4"/>
  <c r="H101" i="4"/>
  <c r="J101" i="4" s="1"/>
  <c r="L101" i="4" s="1"/>
  <c r="F101" i="4"/>
  <c r="Q100" i="4"/>
  <c r="P100" i="4"/>
  <c r="J100" i="4"/>
  <c r="L100" i="4" s="1"/>
  <c r="I100" i="4"/>
  <c r="H100" i="4"/>
  <c r="F100" i="4"/>
  <c r="Q99" i="4"/>
  <c r="P99" i="4"/>
  <c r="I99" i="4"/>
  <c r="H99" i="4"/>
  <c r="J99" i="4" s="1"/>
  <c r="L99" i="4" s="1"/>
  <c r="F99" i="4"/>
  <c r="Q98" i="4"/>
  <c r="P98" i="4"/>
  <c r="J98" i="4"/>
  <c r="L98" i="4" s="1"/>
  <c r="I98" i="4"/>
  <c r="H98" i="4"/>
  <c r="F98" i="4"/>
  <c r="Q97" i="4"/>
  <c r="P97" i="4"/>
  <c r="I97" i="4"/>
  <c r="J97" i="4" s="1"/>
  <c r="L97" i="4" s="1"/>
  <c r="H97" i="4"/>
  <c r="F97" i="4"/>
  <c r="Q96" i="4"/>
  <c r="P96" i="4"/>
  <c r="I96" i="4"/>
  <c r="H96" i="4"/>
  <c r="J96" i="4" s="1"/>
  <c r="L96" i="4" s="1"/>
  <c r="F96" i="4"/>
  <c r="Q95" i="4"/>
  <c r="P95" i="4"/>
  <c r="J95" i="4"/>
  <c r="L95" i="4" s="1"/>
  <c r="I95" i="4"/>
  <c r="H95" i="4"/>
  <c r="F95" i="4"/>
  <c r="Q94" i="4"/>
  <c r="P94" i="4"/>
  <c r="I94" i="4"/>
  <c r="H94" i="4"/>
  <c r="J94" i="4" s="1"/>
  <c r="L94" i="4" s="1"/>
  <c r="F94" i="4"/>
  <c r="Q93" i="4"/>
  <c r="P93" i="4"/>
  <c r="I93" i="4"/>
  <c r="H93" i="4"/>
  <c r="J93" i="4" s="1"/>
  <c r="L93" i="4" s="1"/>
  <c r="F93" i="4"/>
  <c r="Q92" i="4"/>
  <c r="P92" i="4"/>
  <c r="J92" i="4"/>
  <c r="L92" i="4" s="1"/>
  <c r="I92" i="4"/>
  <c r="H92" i="4"/>
  <c r="F92" i="4"/>
  <c r="Q91" i="4"/>
  <c r="P91" i="4"/>
  <c r="I91" i="4"/>
  <c r="J91" i="4" s="1"/>
  <c r="L91" i="4" s="1"/>
  <c r="H91" i="4"/>
  <c r="F91" i="4"/>
  <c r="Q90" i="4"/>
  <c r="P90" i="4"/>
  <c r="J90" i="4"/>
  <c r="L90" i="4" s="1"/>
  <c r="I90" i="4"/>
  <c r="H90" i="4"/>
  <c r="F90" i="4"/>
  <c r="Q89" i="4"/>
  <c r="P89" i="4"/>
  <c r="I89" i="4"/>
  <c r="J89" i="4" s="1"/>
  <c r="L89" i="4" s="1"/>
  <c r="H89" i="4"/>
  <c r="F89" i="4"/>
  <c r="Q88" i="4"/>
  <c r="P88" i="4"/>
  <c r="I88" i="4"/>
  <c r="H88" i="4"/>
  <c r="J88" i="4" s="1"/>
  <c r="L88" i="4" s="1"/>
  <c r="F88" i="4"/>
  <c r="Q87" i="4"/>
  <c r="P87" i="4"/>
  <c r="J87" i="4"/>
  <c r="L87" i="4" s="1"/>
  <c r="I87" i="4"/>
  <c r="H87" i="4"/>
  <c r="F87" i="4"/>
  <c r="Q86" i="4"/>
  <c r="P86" i="4"/>
  <c r="I86" i="4"/>
  <c r="H86" i="4"/>
  <c r="J86" i="4" s="1"/>
  <c r="L86" i="4" s="1"/>
  <c r="F86" i="4"/>
  <c r="Q85" i="4"/>
  <c r="P85" i="4"/>
  <c r="I85" i="4"/>
  <c r="H85" i="4"/>
  <c r="J85" i="4" s="1"/>
  <c r="L85" i="4" s="1"/>
  <c r="F85" i="4"/>
  <c r="Q84" i="4"/>
  <c r="P84" i="4"/>
  <c r="J84" i="4"/>
  <c r="L84" i="4" s="1"/>
  <c r="I84" i="4"/>
  <c r="H84" i="4"/>
  <c r="F84" i="4"/>
  <c r="Q83" i="4"/>
  <c r="P83" i="4"/>
  <c r="I83" i="4"/>
  <c r="J83" i="4" s="1"/>
  <c r="L83" i="4" s="1"/>
  <c r="H83" i="4"/>
  <c r="F83" i="4"/>
  <c r="Q82" i="4"/>
  <c r="P82" i="4"/>
  <c r="J82" i="4"/>
  <c r="L82" i="4" s="1"/>
  <c r="I82" i="4"/>
  <c r="H82" i="4"/>
  <c r="F82" i="4"/>
  <c r="Q81" i="4"/>
  <c r="P81" i="4"/>
  <c r="I81" i="4"/>
  <c r="J81" i="4" s="1"/>
  <c r="L81" i="4" s="1"/>
  <c r="H81" i="4"/>
  <c r="F81" i="4"/>
  <c r="Q80" i="4"/>
  <c r="P80" i="4"/>
  <c r="I80" i="4"/>
  <c r="I115" i="4" s="1"/>
  <c r="D17" i="4" s="1"/>
  <c r="H80" i="4"/>
  <c r="J80" i="4" s="1"/>
  <c r="F80" i="4"/>
  <c r="Q74" i="4"/>
  <c r="P74" i="4"/>
  <c r="J74" i="4"/>
  <c r="L74" i="4" s="1"/>
  <c r="I74" i="4"/>
  <c r="H74" i="4"/>
  <c r="F74" i="4"/>
  <c r="Q73" i="4"/>
  <c r="P73" i="4"/>
  <c r="I73" i="4"/>
  <c r="J73" i="4" s="1"/>
  <c r="L73" i="4" s="1"/>
  <c r="H73" i="4"/>
  <c r="F73" i="4"/>
  <c r="Q72" i="4"/>
  <c r="P72" i="4"/>
  <c r="J72" i="4"/>
  <c r="L72" i="4" s="1"/>
  <c r="I72" i="4"/>
  <c r="H72" i="4"/>
  <c r="F72" i="4"/>
  <c r="Q71" i="4"/>
  <c r="P71" i="4"/>
  <c r="I71" i="4"/>
  <c r="J71" i="4" s="1"/>
  <c r="L71" i="4" s="1"/>
  <c r="H71" i="4"/>
  <c r="F71" i="4"/>
  <c r="Q70" i="4"/>
  <c r="P70" i="4"/>
  <c r="I70" i="4"/>
  <c r="H70" i="4"/>
  <c r="J70" i="4" s="1"/>
  <c r="L70" i="4" s="1"/>
  <c r="F70" i="4"/>
  <c r="Q69" i="4"/>
  <c r="P69" i="4"/>
  <c r="I69" i="4"/>
  <c r="H69" i="4"/>
  <c r="J69" i="4" s="1"/>
  <c r="L69" i="4" s="1"/>
  <c r="F69" i="4"/>
  <c r="Q68" i="4"/>
  <c r="P68" i="4"/>
  <c r="I68" i="4"/>
  <c r="H68" i="4"/>
  <c r="J68" i="4" s="1"/>
  <c r="L68" i="4" s="1"/>
  <c r="F68" i="4"/>
  <c r="Q67" i="4"/>
  <c r="P67" i="4"/>
  <c r="I67" i="4"/>
  <c r="H67" i="4"/>
  <c r="J67" i="4" s="1"/>
  <c r="L67" i="4" s="1"/>
  <c r="F67" i="4"/>
  <c r="Q66" i="4"/>
  <c r="P66" i="4"/>
  <c r="J66" i="4"/>
  <c r="L66" i="4" s="1"/>
  <c r="I66" i="4"/>
  <c r="H66" i="4"/>
  <c r="F66" i="4"/>
  <c r="Q65" i="4"/>
  <c r="P65" i="4"/>
  <c r="I65" i="4"/>
  <c r="J65" i="4" s="1"/>
  <c r="L65" i="4" s="1"/>
  <c r="H65" i="4"/>
  <c r="F65" i="4"/>
  <c r="Q64" i="4"/>
  <c r="P64" i="4"/>
  <c r="J64" i="4"/>
  <c r="L64" i="4" s="1"/>
  <c r="I64" i="4"/>
  <c r="H64" i="4"/>
  <c r="F64" i="4"/>
  <c r="Q63" i="4"/>
  <c r="P63" i="4"/>
  <c r="I63" i="4"/>
  <c r="J63" i="4" s="1"/>
  <c r="L63" i="4" s="1"/>
  <c r="H63" i="4"/>
  <c r="F63" i="4"/>
  <c r="Q62" i="4"/>
  <c r="P62" i="4"/>
  <c r="I62" i="4"/>
  <c r="H62" i="4"/>
  <c r="J62" i="4" s="1"/>
  <c r="L62" i="4" s="1"/>
  <c r="F62" i="4"/>
  <c r="Q61" i="4"/>
  <c r="P61" i="4"/>
  <c r="I61" i="4"/>
  <c r="H61" i="4"/>
  <c r="J61" i="4" s="1"/>
  <c r="L61" i="4" s="1"/>
  <c r="F61" i="4"/>
  <c r="Q60" i="4"/>
  <c r="P60" i="4"/>
  <c r="I60" i="4"/>
  <c r="H60" i="4"/>
  <c r="J60" i="4" s="1"/>
  <c r="L60" i="4" s="1"/>
  <c r="F60" i="4"/>
  <c r="Q59" i="4"/>
  <c r="P59" i="4"/>
  <c r="I59" i="4"/>
  <c r="H59" i="4"/>
  <c r="J59" i="4" s="1"/>
  <c r="L59" i="4" s="1"/>
  <c r="F59" i="4"/>
  <c r="Q58" i="4"/>
  <c r="P58" i="4"/>
  <c r="J58" i="4"/>
  <c r="L58" i="4" s="1"/>
  <c r="I58" i="4"/>
  <c r="H58" i="4"/>
  <c r="F58" i="4"/>
  <c r="Q57" i="4"/>
  <c r="P57" i="4"/>
  <c r="I57" i="4"/>
  <c r="J57" i="4" s="1"/>
  <c r="L57" i="4" s="1"/>
  <c r="H57" i="4"/>
  <c r="F57" i="4"/>
  <c r="Q56" i="4"/>
  <c r="P56" i="4"/>
  <c r="J56" i="4"/>
  <c r="L56" i="4" s="1"/>
  <c r="I56" i="4"/>
  <c r="H56" i="4"/>
  <c r="F56" i="4"/>
  <c r="Q55" i="4"/>
  <c r="P55" i="4"/>
  <c r="I55" i="4"/>
  <c r="J55" i="4" s="1"/>
  <c r="L55" i="4" s="1"/>
  <c r="H55" i="4"/>
  <c r="F55" i="4"/>
  <c r="Q54" i="4"/>
  <c r="P54" i="4"/>
  <c r="I54" i="4"/>
  <c r="H54" i="4"/>
  <c r="J54" i="4" s="1"/>
  <c r="L54" i="4" s="1"/>
  <c r="F54" i="4"/>
  <c r="Q53" i="4"/>
  <c r="P53" i="4"/>
  <c r="I53" i="4"/>
  <c r="H53" i="4"/>
  <c r="J53" i="4" s="1"/>
  <c r="L53" i="4" s="1"/>
  <c r="F53" i="4"/>
  <c r="Q52" i="4"/>
  <c r="P52" i="4"/>
  <c r="I52" i="4"/>
  <c r="H52" i="4"/>
  <c r="J52" i="4" s="1"/>
  <c r="L52" i="4" s="1"/>
  <c r="F52" i="4"/>
  <c r="Q51" i="4"/>
  <c r="P51" i="4"/>
  <c r="I51" i="4"/>
  <c r="H51" i="4"/>
  <c r="J51" i="4" s="1"/>
  <c r="L51" i="4" s="1"/>
  <c r="F51" i="4"/>
  <c r="Q50" i="4"/>
  <c r="P50" i="4"/>
  <c r="J50" i="4"/>
  <c r="L50" i="4" s="1"/>
  <c r="I50" i="4"/>
  <c r="H50" i="4"/>
  <c r="F50" i="4"/>
  <c r="Q49" i="4"/>
  <c r="P49" i="4"/>
  <c r="I49" i="4"/>
  <c r="J49" i="4" s="1"/>
  <c r="L49" i="4" s="1"/>
  <c r="H49" i="4"/>
  <c r="F49" i="4"/>
  <c r="Q48" i="4"/>
  <c r="P48" i="4"/>
  <c r="J48" i="4"/>
  <c r="L48" i="4" s="1"/>
  <c r="I48" i="4"/>
  <c r="H48" i="4"/>
  <c r="F48" i="4"/>
  <c r="Q47" i="4"/>
  <c r="P47" i="4"/>
  <c r="I47" i="4"/>
  <c r="J47" i="4" s="1"/>
  <c r="L47" i="4" s="1"/>
  <c r="H47" i="4"/>
  <c r="F47" i="4"/>
  <c r="Q46" i="4"/>
  <c r="P46" i="4"/>
  <c r="I46" i="4"/>
  <c r="H46" i="4"/>
  <c r="J46" i="4" s="1"/>
  <c r="L46" i="4" s="1"/>
  <c r="F46" i="4"/>
  <c r="Q45" i="4"/>
  <c r="P45" i="4"/>
  <c r="I45" i="4"/>
  <c r="H45" i="4"/>
  <c r="J45" i="4" s="1"/>
  <c r="L45" i="4" s="1"/>
  <c r="F45" i="4"/>
  <c r="Q44" i="4"/>
  <c r="P44" i="4"/>
  <c r="I44" i="4"/>
  <c r="H44" i="4"/>
  <c r="J44" i="4" s="1"/>
  <c r="L44" i="4" s="1"/>
  <c r="F44" i="4"/>
  <c r="Q43" i="4"/>
  <c r="P43" i="4"/>
  <c r="I43" i="4"/>
  <c r="H43" i="4"/>
  <c r="J43" i="4" s="1"/>
  <c r="L43" i="4" s="1"/>
  <c r="F43" i="4"/>
  <c r="Q42" i="4"/>
  <c r="P42" i="4"/>
  <c r="J42" i="4"/>
  <c r="L42" i="4" s="1"/>
  <c r="I42" i="4"/>
  <c r="H42" i="4"/>
  <c r="F42" i="4"/>
  <c r="Q41" i="4"/>
  <c r="P41" i="4"/>
  <c r="I41" i="4"/>
  <c r="J41" i="4" s="1"/>
  <c r="L41" i="4" s="1"/>
  <c r="H41" i="4"/>
  <c r="F41" i="4"/>
  <c r="Q40" i="4"/>
  <c r="P40" i="4"/>
  <c r="J40" i="4"/>
  <c r="L40" i="4" s="1"/>
  <c r="I40" i="4"/>
  <c r="H40" i="4"/>
  <c r="F40" i="4"/>
  <c r="Q39" i="4"/>
  <c r="P39" i="4"/>
  <c r="I39" i="4"/>
  <c r="J39" i="4" s="1"/>
  <c r="L39" i="4" s="1"/>
  <c r="H39" i="4"/>
  <c r="F39" i="4"/>
  <c r="Q38" i="4"/>
  <c r="P38" i="4"/>
  <c r="I38" i="4"/>
  <c r="H38" i="4"/>
  <c r="J38" i="4" s="1"/>
  <c r="L38" i="4" s="1"/>
  <c r="F38" i="4"/>
  <c r="Q37" i="4"/>
  <c r="P37" i="4"/>
  <c r="I37" i="4"/>
  <c r="H37" i="4"/>
  <c r="J37" i="4" s="1"/>
  <c r="L37" i="4" s="1"/>
  <c r="F37" i="4"/>
  <c r="Q36" i="4"/>
  <c r="P36" i="4"/>
  <c r="I36" i="4"/>
  <c r="H36" i="4"/>
  <c r="J36" i="4" s="1"/>
  <c r="L36" i="4" s="1"/>
  <c r="F36" i="4"/>
  <c r="Q35" i="4"/>
  <c r="P35" i="4"/>
  <c r="I35" i="4"/>
  <c r="H35" i="4"/>
  <c r="J35" i="4" s="1"/>
  <c r="L35" i="4" s="1"/>
  <c r="F35" i="4"/>
  <c r="Q34" i="4"/>
  <c r="P34" i="4"/>
  <c r="J34" i="4"/>
  <c r="L34" i="4" s="1"/>
  <c r="I34" i="4"/>
  <c r="H34" i="4"/>
  <c r="F34" i="4"/>
  <c r="Q33" i="4"/>
  <c r="P33" i="4"/>
  <c r="I33" i="4"/>
  <c r="J33" i="4" s="1"/>
  <c r="L33" i="4" s="1"/>
  <c r="H33" i="4"/>
  <c r="F33" i="4"/>
  <c r="Q32" i="4"/>
  <c r="P32" i="4"/>
  <c r="J32" i="4"/>
  <c r="L32" i="4" s="1"/>
  <c r="I32" i="4"/>
  <c r="H32" i="4"/>
  <c r="F32" i="4"/>
  <c r="Q31" i="4"/>
  <c r="P31" i="4"/>
  <c r="I31" i="4"/>
  <c r="J31" i="4" s="1"/>
  <c r="L31" i="4" s="1"/>
  <c r="H31" i="4"/>
  <c r="F31" i="4"/>
  <c r="Q30" i="4"/>
  <c r="P30" i="4"/>
  <c r="I30" i="4"/>
  <c r="H30" i="4"/>
  <c r="J30" i="4" s="1"/>
  <c r="L30" i="4" s="1"/>
  <c r="F30" i="4"/>
  <c r="Q29" i="4"/>
  <c r="P29" i="4"/>
  <c r="I29" i="4"/>
  <c r="H29" i="4"/>
  <c r="J29" i="4" s="1"/>
  <c r="L29" i="4" s="1"/>
  <c r="F29" i="4"/>
  <c r="Q28" i="4"/>
  <c r="P28" i="4"/>
  <c r="I28" i="4"/>
  <c r="H28" i="4"/>
  <c r="J28" i="4" s="1"/>
  <c r="L28" i="4" s="1"/>
  <c r="F28" i="4"/>
  <c r="Q27" i="4"/>
  <c r="P27" i="4"/>
  <c r="I27" i="4"/>
  <c r="H27" i="4"/>
  <c r="J27" i="4" s="1"/>
  <c r="L27" i="4" s="1"/>
  <c r="F27" i="4"/>
  <c r="Q26" i="4"/>
  <c r="P26" i="4"/>
  <c r="J26" i="4"/>
  <c r="L26" i="4" s="1"/>
  <c r="I26" i="4"/>
  <c r="H26" i="4"/>
  <c r="F26" i="4"/>
  <c r="Q25" i="4"/>
  <c r="P25" i="4"/>
  <c r="I25" i="4"/>
  <c r="H25" i="4"/>
  <c r="H75" i="4" s="1"/>
  <c r="C16" i="4" s="1"/>
  <c r="F25" i="4"/>
  <c r="Q147" i="3"/>
  <c r="P147" i="3"/>
  <c r="O147" i="3"/>
  <c r="F147" i="3"/>
  <c r="H147" i="3" s="1"/>
  <c r="E147" i="3"/>
  <c r="C147" i="3"/>
  <c r="B147" i="3"/>
  <c r="A147" i="3"/>
  <c r="Q146" i="3"/>
  <c r="P146" i="3"/>
  <c r="O146" i="3"/>
  <c r="H146" i="3"/>
  <c r="F146" i="3"/>
  <c r="E146" i="3"/>
  <c r="C146" i="3"/>
  <c r="B146" i="3"/>
  <c r="A146" i="3"/>
  <c r="Q145" i="3"/>
  <c r="P145" i="3"/>
  <c r="H145" i="3"/>
  <c r="F145" i="3"/>
  <c r="E145" i="3"/>
  <c r="C145" i="3"/>
  <c r="B145" i="3"/>
  <c r="O145" i="3" s="1"/>
  <c r="A145" i="3"/>
  <c r="E144" i="3"/>
  <c r="F144" i="3" s="1"/>
  <c r="H144" i="3" s="1"/>
  <c r="C144" i="3"/>
  <c r="Q144" i="3" s="1"/>
  <c r="B144" i="3"/>
  <c r="O144" i="3" s="1"/>
  <c r="A144" i="3"/>
  <c r="E143" i="3"/>
  <c r="F143" i="3" s="1"/>
  <c r="H143" i="3" s="1"/>
  <c r="C143" i="3"/>
  <c r="P143" i="3" s="1"/>
  <c r="B143" i="3"/>
  <c r="O143" i="3" s="1"/>
  <c r="A143" i="3"/>
  <c r="O142" i="3"/>
  <c r="E142" i="3"/>
  <c r="F142" i="3" s="1"/>
  <c r="H142" i="3" s="1"/>
  <c r="C142" i="3"/>
  <c r="Q142" i="3" s="1"/>
  <c r="B142" i="3"/>
  <c r="A142" i="3"/>
  <c r="P141" i="3"/>
  <c r="F141" i="3"/>
  <c r="H141" i="3" s="1"/>
  <c r="E141" i="3"/>
  <c r="C141" i="3"/>
  <c r="Q141" i="3" s="1"/>
  <c r="B141" i="3"/>
  <c r="O141" i="3" s="1"/>
  <c r="A141" i="3"/>
  <c r="Q140" i="3"/>
  <c r="O140" i="3"/>
  <c r="H140" i="3"/>
  <c r="F140" i="3"/>
  <c r="E140" i="3"/>
  <c r="C140" i="3"/>
  <c r="P140" i="3" s="1"/>
  <c r="B140" i="3"/>
  <c r="A140" i="3"/>
  <c r="P139" i="3"/>
  <c r="O139" i="3"/>
  <c r="H139" i="3"/>
  <c r="F139" i="3"/>
  <c r="E139" i="3"/>
  <c r="C139" i="3"/>
  <c r="Q139" i="3" s="1"/>
  <c r="B139" i="3"/>
  <c r="A139" i="3"/>
  <c r="Q138" i="3"/>
  <c r="P138" i="3"/>
  <c r="O138" i="3"/>
  <c r="E138" i="3"/>
  <c r="F138" i="3" s="1"/>
  <c r="H138" i="3" s="1"/>
  <c r="C138" i="3"/>
  <c r="B138" i="3"/>
  <c r="A138" i="3"/>
  <c r="Q137" i="3"/>
  <c r="P137" i="3"/>
  <c r="E137" i="3"/>
  <c r="F137" i="3" s="1"/>
  <c r="H137" i="3" s="1"/>
  <c r="C137" i="3"/>
  <c r="B137" i="3"/>
  <c r="O137" i="3" s="1"/>
  <c r="A137" i="3"/>
  <c r="F136" i="3"/>
  <c r="H136" i="3" s="1"/>
  <c r="E136" i="3"/>
  <c r="C136" i="3"/>
  <c r="Q136" i="3" s="1"/>
  <c r="B136" i="3"/>
  <c r="O136" i="3" s="1"/>
  <c r="A136" i="3"/>
  <c r="Q131" i="3"/>
  <c r="P131" i="3"/>
  <c r="F131" i="3"/>
  <c r="H131" i="3" s="1"/>
  <c r="Q130" i="3"/>
  <c r="P130" i="3"/>
  <c r="F130" i="3"/>
  <c r="H130" i="3" s="1"/>
  <c r="Q129" i="3"/>
  <c r="P129" i="3"/>
  <c r="F129" i="3"/>
  <c r="H129" i="3" s="1"/>
  <c r="Q128" i="3"/>
  <c r="P128" i="3"/>
  <c r="F128" i="3"/>
  <c r="H128" i="3" s="1"/>
  <c r="Q127" i="3"/>
  <c r="P127" i="3"/>
  <c r="F127" i="3"/>
  <c r="H127" i="3" s="1"/>
  <c r="Q126" i="3"/>
  <c r="P126" i="3"/>
  <c r="F126" i="3"/>
  <c r="H126" i="3" s="1"/>
  <c r="Q125" i="3"/>
  <c r="P125" i="3"/>
  <c r="F125" i="3"/>
  <c r="H125" i="3" s="1"/>
  <c r="Q124" i="3"/>
  <c r="P124" i="3"/>
  <c r="F124" i="3"/>
  <c r="H124" i="3" s="1"/>
  <c r="Q123" i="3"/>
  <c r="P123" i="3"/>
  <c r="F123" i="3"/>
  <c r="H123" i="3" s="1"/>
  <c r="Q122" i="3"/>
  <c r="P122" i="3"/>
  <c r="F122" i="3"/>
  <c r="H122" i="3" s="1"/>
  <c r="Q121" i="3"/>
  <c r="P121" i="3"/>
  <c r="F121" i="3"/>
  <c r="H121" i="3" s="1"/>
  <c r="Q120" i="3"/>
  <c r="P120" i="3"/>
  <c r="F120" i="3"/>
  <c r="H120" i="3" s="1"/>
  <c r="Q114" i="3"/>
  <c r="P114" i="3"/>
  <c r="I114" i="3"/>
  <c r="H114" i="3"/>
  <c r="J114" i="3" s="1"/>
  <c r="L114" i="3" s="1"/>
  <c r="F114" i="3"/>
  <c r="Q113" i="3"/>
  <c r="P113" i="3"/>
  <c r="I113" i="3"/>
  <c r="H113" i="3"/>
  <c r="J113" i="3" s="1"/>
  <c r="L113" i="3" s="1"/>
  <c r="F113" i="3"/>
  <c r="Q112" i="3"/>
  <c r="P112" i="3"/>
  <c r="J112" i="3"/>
  <c r="L112" i="3" s="1"/>
  <c r="I112" i="3"/>
  <c r="H112" i="3"/>
  <c r="F112" i="3"/>
  <c r="Q111" i="3"/>
  <c r="P111" i="3"/>
  <c r="I111" i="3"/>
  <c r="H111" i="3"/>
  <c r="J111" i="3" s="1"/>
  <c r="L111" i="3" s="1"/>
  <c r="F111" i="3"/>
  <c r="Q110" i="3"/>
  <c r="P110" i="3"/>
  <c r="I110" i="3"/>
  <c r="H110" i="3"/>
  <c r="J110" i="3" s="1"/>
  <c r="L110" i="3" s="1"/>
  <c r="F110" i="3"/>
  <c r="Q109" i="3"/>
  <c r="P109" i="3"/>
  <c r="J109" i="3"/>
  <c r="L109" i="3" s="1"/>
  <c r="I109" i="3"/>
  <c r="H109" i="3"/>
  <c r="F109" i="3"/>
  <c r="Q108" i="3"/>
  <c r="P108" i="3"/>
  <c r="I108" i="3"/>
  <c r="J108" i="3" s="1"/>
  <c r="L108" i="3" s="1"/>
  <c r="H108" i="3"/>
  <c r="F108" i="3"/>
  <c r="Q107" i="3"/>
  <c r="P107" i="3"/>
  <c r="I107" i="3"/>
  <c r="H107" i="3"/>
  <c r="J107" i="3" s="1"/>
  <c r="L107" i="3" s="1"/>
  <c r="F107" i="3"/>
  <c r="Q106" i="3"/>
  <c r="P106" i="3"/>
  <c r="I106" i="3"/>
  <c r="H106" i="3"/>
  <c r="J106" i="3" s="1"/>
  <c r="L106" i="3" s="1"/>
  <c r="F106" i="3"/>
  <c r="Q105" i="3"/>
  <c r="P105" i="3"/>
  <c r="I105" i="3"/>
  <c r="H105" i="3"/>
  <c r="J105" i="3" s="1"/>
  <c r="L105" i="3" s="1"/>
  <c r="F105" i="3"/>
  <c r="Q104" i="3"/>
  <c r="P104" i="3"/>
  <c r="I104" i="3"/>
  <c r="J104" i="3" s="1"/>
  <c r="L104" i="3" s="1"/>
  <c r="H104" i="3"/>
  <c r="F104" i="3"/>
  <c r="Q103" i="3"/>
  <c r="P103" i="3"/>
  <c r="I103" i="3"/>
  <c r="H103" i="3"/>
  <c r="J103" i="3" s="1"/>
  <c r="L103" i="3" s="1"/>
  <c r="F103" i="3"/>
  <c r="Q102" i="3"/>
  <c r="P102" i="3"/>
  <c r="I102" i="3"/>
  <c r="H102" i="3"/>
  <c r="J102" i="3" s="1"/>
  <c r="L102" i="3" s="1"/>
  <c r="F102" i="3"/>
  <c r="Q101" i="3"/>
  <c r="P101" i="3"/>
  <c r="J101" i="3"/>
  <c r="L101" i="3" s="1"/>
  <c r="I101" i="3"/>
  <c r="H101" i="3"/>
  <c r="F101" i="3"/>
  <c r="Q100" i="3"/>
  <c r="P100" i="3"/>
  <c r="I100" i="3"/>
  <c r="J100" i="3" s="1"/>
  <c r="L100" i="3" s="1"/>
  <c r="H100" i="3"/>
  <c r="F100" i="3"/>
  <c r="Q99" i="3"/>
  <c r="P99" i="3"/>
  <c r="I99" i="3"/>
  <c r="H99" i="3"/>
  <c r="J99" i="3" s="1"/>
  <c r="L99" i="3" s="1"/>
  <c r="F99" i="3"/>
  <c r="Q98" i="3"/>
  <c r="P98" i="3"/>
  <c r="I98" i="3"/>
  <c r="H98" i="3"/>
  <c r="J98" i="3" s="1"/>
  <c r="L98" i="3" s="1"/>
  <c r="F98" i="3"/>
  <c r="Q97" i="3"/>
  <c r="P97" i="3"/>
  <c r="I97" i="3"/>
  <c r="H97" i="3"/>
  <c r="J97" i="3" s="1"/>
  <c r="L97" i="3" s="1"/>
  <c r="F97" i="3"/>
  <c r="Q96" i="3"/>
  <c r="P96" i="3"/>
  <c r="J96" i="3"/>
  <c r="L96" i="3" s="1"/>
  <c r="I96" i="3"/>
  <c r="H96" i="3"/>
  <c r="F96" i="3"/>
  <c r="Q95" i="3"/>
  <c r="P95" i="3"/>
  <c r="I95" i="3"/>
  <c r="H95" i="3"/>
  <c r="J95" i="3" s="1"/>
  <c r="L95" i="3" s="1"/>
  <c r="F95" i="3"/>
  <c r="Q94" i="3"/>
  <c r="P94" i="3"/>
  <c r="I94" i="3"/>
  <c r="H94" i="3"/>
  <c r="J94" i="3" s="1"/>
  <c r="L94" i="3" s="1"/>
  <c r="F94" i="3"/>
  <c r="Q93" i="3"/>
  <c r="P93" i="3"/>
  <c r="J93" i="3"/>
  <c r="L93" i="3" s="1"/>
  <c r="I93" i="3"/>
  <c r="H93" i="3"/>
  <c r="F93" i="3"/>
  <c r="Q92" i="3"/>
  <c r="P92" i="3"/>
  <c r="I92" i="3"/>
  <c r="J92" i="3" s="1"/>
  <c r="L92" i="3" s="1"/>
  <c r="H92" i="3"/>
  <c r="F92" i="3"/>
  <c r="Q91" i="3"/>
  <c r="P91" i="3"/>
  <c r="I91" i="3"/>
  <c r="H91" i="3"/>
  <c r="J91" i="3" s="1"/>
  <c r="L91" i="3" s="1"/>
  <c r="F91" i="3"/>
  <c r="Q90" i="3"/>
  <c r="P90" i="3"/>
  <c r="I90" i="3"/>
  <c r="H90" i="3"/>
  <c r="J90" i="3" s="1"/>
  <c r="L90" i="3" s="1"/>
  <c r="F90" i="3"/>
  <c r="Q89" i="3"/>
  <c r="P89" i="3"/>
  <c r="J89" i="3"/>
  <c r="L89" i="3" s="1"/>
  <c r="I89" i="3"/>
  <c r="H89" i="3"/>
  <c r="F89" i="3"/>
  <c r="Q88" i="3"/>
  <c r="P88" i="3"/>
  <c r="I88" i="3"/>
  <c r="H88" i="3"/>
  <c r="J88" i="3" s="1"/>
  <c r="L88" i="3" s="1"/>
  <c r="F88" i="3"/>
  <c r="Q87" i="3"/>
  <c r="P87" i="3"/>
  <c r="I87" i="3"/>
  <c r="H87" i="3"/>
  <c r="J87" i="3" s="1"/>
  <c r="L87" i="3" s="1"/>
  <c r="F87" i="3"/>
  <c r="Q86" i="3"/>
  <c r="P86" i="3"/>
  <c r="I86" i="3"/>
  <c r="H86" i="3"/>
  <c r="J86" i="3" s="1"/>
  <c r="L86" i="3" s="1"/>
  <c r="F86" i="3"/>
  <c r="Q85" i="3"/>
  <c r="P85" i="3"/>
  <c r="J85" i="3"/>
  <c r="L85" i="3" s="1"/>
  <c r="I85" i="3"/>
  <c r="H85" i="3"/>
  <c r="F85" i="3"/>
  <c r="Q84" i="3"/>
  <c r="P84" i="3"/>
  <c r="I84" i="3"/>
  <c r="J84" i="3" s="1"/>
  <c r="L84" i="3" s="1"/>
  <c r="H84" i="3"/>
  <c r="F84" i="3"/>
  <c r="Q83" i="3"/>
  <c r="P83" i="3"/>
  <c r="I83" i="3"/>
  <c r="H83" i="3"/>
  <c r="J83" i="3" s="1"/>
  <c r="L83" i="3" s="1"/>
  <c r="F83" i="3"/>
  <c r="Q82" i="3"/>
  <c r="P82" i="3"/>
  <c r="I82" i="3"/>
  <c r="H82" i="3"/>
  <c r="J82" i="3" s="1"/>
  <c r="L82" i="3" s="1"/>
  <c r="F82" i="3"/>
  <c r="Q81" i="3"/>
  <c r="P81" i="3"/>
  <c r="I81" i="3"/>
  <c r="H81" i="3"/>
  <c r="J81" i="3" s="1"/>
  <c r="L81" i="3" s="1"/>
  <c r="F81" i="3"/>
  <c r="Q80" i="3"/>
  <c r="P80" i="3"/>
  <c r="I80" i="3"/>
  <c r="J80" i="3" s="1"/>
  <c r="H80" i="3"/>
  <c r="H115" i="3" s="1"/>
  <c r="C17" i="3" s="1"/>
  <c r="F80" i="3"/>
  <c r="Q74" i="3"/>
  <c r="P74" i="3"/>
  <c r="I74" i="3"/>
  <c r="J74" i="3" s="1"/>
  <c r="L74" i="3" s="1"/>
  <c r="H74" i="3"/>
  <c r="F74" i="3"/>
  <c r="Q73" i="3"/>
  <c r="P73" i="3"/>
  <c r="I73" i="3"/>
  <c r="H73" i="3"/>
  <c r="J73" i="3" s="1"/>
  <c r="L73" i="3" s="1"/>
  <c r="F73" i="3"/>
  <c r="Q72" i="3"/>
  <c r="P72" i="3"/>
  <c r="I72" i="3"/>
  <c r="H72" i="3"/>
  <c r="J72" i="3" s="1"/>
  <c r="L72" i="3" s="1"/>
  <c r="F72" i="3"/>
  <c r="Q71" i="3"/>
  <c r="P71" i="3"/>
  <c r="I71" i="3"/>
  <c r="H71" i="3"/>
  <c r="J71" i="3" s="1"/>
  <c r="L71" i="3" s="1"/>
  <c r="F71" i="3"/>
  <c r="Q70" i="3"/>
  <c r="P70" i="3"/>
  <c r="I70" i="3"/>
  <c r="H70" i="3"/>
  <c r="J70" i="3" s="1"/>
  <c r="L70" i="3" s="1"/>
  <c r="F70" i="3"/>
  <c r="Q69" i="3"/>
  <c r="P69" i="3"/>
  <c r="I69" i="3"/>
  <c r="H69" i="3"/>
  <c r="J69" i="3" s="1"/>
  <c r="L69" i="3" s="1"/>
  <c r="F69" i="3"/>
  <c r="Q68" i="3"/>
  <c r="P68" i="3"/>
  <c r="L68" i="3"/>
  <c r="J68" i="3"/>
  <c r="I68" i="3"/>
  <c r="H68" i="3"/>
  <c r="F68" i="3"/>
  <c r="Q67" i="3"/>
  <c r="P67" i="3"/>
  <c r="J67" i="3"/>
  <c r="L67" i="3" s="1"/>
  <c r="I67" i="3"/>
  <c r="H67" i="3"/>
  <c r="F67" i="3"/>
  <c r="Q66" i="3"/>
  <c r="P66" i="3"/>
  <c r="I66" i="3"/>
  <c r="J66" i="3" s="1"/>
  <c r="L66" i="3" s="1"/>
  <c r="H66" i="3"/>
  <c r="F66" i="3"/>
  <c r="Q65" i="3"/>
  <c r="P65" i="3"/>
  <c r="I65" i="3"/>
  <c r="H65" i="3"/>
  <c r="J65" i="3" s="1"/>
  <c r="L65" i="3" s="1"/>
  <c r="F65" i="3"/>
  <c r="Q64" i="3"/>
  <c r="P64" i="3"/>
  <c r="I64" i="3"/>
  <c r="H64" i="3"/>
  <c r="J64" i="3" s="1"/>
  <c r="L64" i="3" s="1"/>
  <c r="F64" i="3"/>
  <c r="Q63" i="3"/>
  <c r="P63" i="3"/>
  <c r="I63" i="3"/>
  <c r="H63" i="3"/>
  <c r="J63" i="3" s="1"/>
  <c r="L63" i="3" s="1"/>
  <c r="F63" i="3"/>
  <c r="Q62" i="3"/>
  <c r="P62" i="3"/>
  <c r="I62" i="3"/>
  <c r="H62" i="3"/>
  <c r="J62" i="3" s="1"/>
  <c r="L62" i="3" s="1"/>
  <c r="F62" i="3"/>
  <c r="Q61" i="3"/>
  <c r="P61" i="3"/>
  <c r="I61" i="3"/>
  <c r="H61" i="3"/>
  <c r="J61" i="3" s="1"/>
  <c r="L61" i="3" s="1"/>
  <c r="F61" i="3"/>
  <c r="Q60" i="3"/>
  <c r="P60" i="3"/>
  <c r="I60" i="3"/>
  <c r="H60" i="3"/>
  <c r="J60" i="3" s="1"/>
  <c r="L60" i="3" s="1"/>
  <c r="F60" i="3"/>
  <c r="Q59" i="3"/>
  <c r="P59" i="3"/>
  <c r="J59" i="3"/>
  <c r="L59" i="3" s="1"/>
  <c r="I59" i="3"/>
  <c r="H59" i="3"/>
  <c r="F59" i="3"/>
  <c r="Q58" i="3"/>
  <c r="P58" i="3"/>
  <c r="I58" i="3"/>
  <c r="J58" i="3" s="1"/>
  <c r="L58" i="3" s="1"/>
  <c r="H58" i="3"/>
  <c r="F58" i="3"/>
  <c r="Q57" i="3"/>
  <c r="P57" i="3"/>
  <c r="I57" i="3"/>
  <c r="H57" i="3"/>
  <c r="J57" i="3" s="1"/>
  <c r="L57" i="3" s="1"/>
  <c r="F57" i="3"/>
  <c r="Q56" i="3"/>
  <c r="P56" i="3"/>
  <c r="I56" i="3"/>
  <c r="H56" i="3"/>
  <c r="J56" i="3" s="1"/>
  <c r="L56" i="3" s="1"/>
  <c r="F56" i="3"/>
  <c r="Q55" i="3"/>
  <c r="P55" i="3"/>
  <c r="I55" i="3"/>
  <c r="H55" i="3"/>
  <c r="J55" i="3" s="1"/>
  <c r="L55" i="3" s="1"/>
  <c r="F55" i="3"/>
  <c r="Q54" i="3"/>
  <c r="P54" i="3"/>
  <c r="I54" i="3"/>
  <c r="J54" i="3" s="1"/>
  <c r="L54" i="3" s="1"/>
  <c r="H54" i="3"/>
  <c r="F54" i="3"/>
  <c r="Q53" i="3"/>
  <c r="P53" i="3"/>
  <c r="J53" i="3"/>
  <c r="L53" i="3" s="1"/>
  <c r="I53" i="3"/>
  <c r="H53" i="3"/>
  <c r="F53" i="3"/>
  <c r="Q52" i="3"/>
  <c r="P52" i="3"/>
  <c r="I52" i="3"/>
  <c r="H52" i="3"/>
  <c r="J52" i="3" s="1"/>
  <c r="L52" i="3" s="1"/>
  <c r="F52" i="3"/>
  <c r="Q51" i="3"/>
  <c r="P51" i="3"/>
  <c r="J51" i="3"/>
  <c r="L51" i="3" s="1"/>
  <c r="I51" i="3"/>
  <c r="H51" i="3"/>
  <c r="F51" i="3"/>
  <c r="Q50" i="3"/>
  <c r="P50" i="3"/>
  <c r="I50" i="3"/>
  <c r="J50" i="3" s="1"/>
  <c r="L50" i="3" s="1"/>
  <c r="H50" i="3"/>
  <c r="F50" i="3"/>
  <c r="Q49" i="3"/>
  <c r="P49" i="3"/>
  <c r="I49" i="3"/>
  <c r="H49" i="3"/>
  <c r="J49" i="3" s="1"/>
  <c r="L49" i="3" s="1"/>
  <c r="F49" i="3"/>
  <c r="Q48" i="3"/>
  <c r="P48" i="3"/>
  <c r="I48" i="3"/>
  <c r="H48" i="3"/>
  <c r="J48" i="3" s="1"/>
  <c r="L48" i="3" s="1"/>
  <c r="F48" i="3"/>
  <c r="Q47" i="3"/>
  <c r="P47" i="3"/>
  <c r="I47" i="3"/>
  <c r="H47" i="3"/>
  <c r="J47" i="3" s="1"/>
  <c r="L47" i="3" s="1"/>
  <c r="F47" i="3"/>
  <c r="Q46" i="3"/>
  <c r="P46" i="3"/>
  <c r="I46" i="3"/>
  <c r="H46" i="3"/>
  <c r="J46" i="3" s="1"/>
  <c r="L46" i="3" s="1"/>
  <c r="F46" i="3"/>
  <c r="Q45" i="3"/>
  <c r="P45" i="3"/>
  <c r="I45" i="3"/>
  <c r="H45" i="3"/>
  <c r="J45" i="3" s="1"/>
  <c r="L45" i="3" s="1"/>
  <c r="F45" i="3"/>
  <c r="Q44" i="3"/>
  <c r="P44" i="3"/>
  <c r="I44" i="3"/>
  <c r="H44" i="3"/>
  <c r="J44" i="3" s="1"/>
  <c r="L44" i="3" s="1"/>
  <c r="F44" i="3"/>
  <c r="Q43" i="3"/>
  <c r="P43" i="3"/>
  <c r="J43" i="3"/>
  <c r="L43" i="3" s="1"/>
  <c r="I43" i="3"/>
  <c r="H43" i="3"/>
  <c r="F43" i="3"/>
  <c r="Q42" i="3"/>
  <c r="P42" i="3"/>
  <c r="I42" i="3"/>
  <c r="J42" i="3" s="1"/>
  <c r="L42" i="3" s="1"/>
  <c r="H42" i="3"/>
  <c r="F42" i="3"/>
  <c r="Q41" i="3"/>
  <c r="P41" i="3"/>
  <c r="I41" i="3"/>
  <c r="H41" i="3"/>
  <c r="J41" i="3" s="1"/>
  <c r="L41" i="3" s="1"/>
  <c r="F41" i="3"/>
  <c r="Q40" i="3"/>
  <c r="P40" i="3"/>
  <c r="I40" i="3"/>
  <c r="H40" i="3"/>
  <c r="J40" i="3" s="1"/>
  <c r="L40" i="3" s="1"/>
  <c r="F40" i="3"/>
  <c r="Q39" i="3"/>
  <c r="P39" i="3"/>
  <c r="J39" i="3"/>
  <c r="L39" i="3" s="1"/>
  <c r="I39" i="3"/>
  <c r="H39" i="3"/>
  <c r="F39" i="3"/>
  <c r="Q38" i="3"/>
  <c r="P38" i="3"/>
  <c r="I38" i="3"/>
  <c r="J38" i="3" s="1"/>
  <c r="L38" i="3" s="1"/>
  <c r="H38" i="3"/>
  <c r="F38" i="3"/>
  <c r="Q37" i="3"/>
  <c r="P37" i="3"/>
  <c r="I37" i="3"/>
  <c r="H37" i="3"/>
  <c r="J37" i="3" s="1"/>
  <c r="L37" i="3" s="1"/>
  <c r="F37" i="3"/>
  <c r="Q36" i="3"/>
  <c r="P36" i="3"/>
  <c r="I36" i="3"/>
  <c r="H36" i="3"/>
  <c r="J36" i="3" s="1"/>
  <c r="L36" i="3" s="1"/>
  <c r="F36" i="3"/>
  <c r="Q35" i="3"/>
  <c r="P35" i="3"/>
  <c r="J35" i="3"/>
  <c r="L35" i="3" s="1"/>
  <c r="I35" i="3"/>
  <c r="H35" i="3"/>
  <c r="F35" i="3"/>
  <c r="Q34" i="3"/>
  <c r="P34" i="3"/>
  <c r="I34" i="3"/>
  <c r="J34" i="3" s="1"/>
  <c r="L34" i="3" s="1"/>
  <c r="H34" i="3"/>
  <c r="F34" i="3"/>
  <c r="Q33" i="3"/>
  <c r="P33" i="3"/>
  <c r="I33" i="3"/>
  <c r="H33" i="3"/>
  <c r="J33" i="3" s="1"/>
  <c r="L33" i="3" s="1"/>
  <c r="F33" i="3"/>
  <c r="Q32" i="3"/>
  <c r="P32" i="3"/>
  <c r="I32" i="3"/>
  <c r="H32" i="3"/>
  <c r="J32" i="3" s="1"/>
  <c r="L32" i="3" s="1"/>
  <c r="F32" i="3"/>
  <c r="Q31" i="3"/>
  <c r="P31" i="3"/>
  <c r="I31" i="3"/>
  <c r="H31" i="3"/>
  <c r="J31" i="3" s="1"/>
  <c r="L31" i="3" s="1"/>
  <c r="F31" i="3"/>
  <c r="Q30" i="3"/>
  <c r="P30" i="3"/>
  <c r="I30" i="3"/>
  <c r="H30" i="3"/>
  <c r="J30" i="3" s="1"/>
  <c r="L30" i="3" s="1"/>
  <c r="F30" i="3"/>
  <c r="Q29" i="3"/>
  <c r="P29" i="3"/>
  <c r="I29" i="3"/>
  <c r="H29" i="3"/>
  <c r="J29" i="3" s="1"/>
  <c r="L29" i="3" s="1"/>
  <c r="F29" i="3"/>
  <c r="Q28" i="3"/>
  <c r="P28" i="3"/>
  <c r="I28" i="3"/>
  <c r="H28" i="3"/>
  <c r="J28" i="3" s="1"/>
  <c r="L28" i="3" s="1"/>
  <c r="F28" i="3"/>
  <c r="Q27" i="3"/>
  <c r="P27" i="3"/>
  <c r="J27" i="3"/>
  <c r="L27" i="3" s="1"/>
  <c r="I27" i="3"/>
  <c r="H27" i="3"/>
  <c r="F27" i="3"/>
  <c r="Q26" i="3"/>
  <c r="P26" i="3"/>
  <c r="I26" i="3"/>
  <c r="J26" i="3" s="1"/>
  <c r="L26" i="3" s="1"/>
  <c r="H26" i="3"/>
  <c r="F26" i="3"/>
  <c r="Q25" i="3"/>
  <c r="P25" i="3"/>
  <c r="I25" i="3"/>
  <c r="I75" i="3" s="1"/>
  <c r="D16" i="3" s="1"/>
  <c r="H25" i="3"/>
  <c r="H75" i="3" s="1"/>
  <c r="C16" i="3" s="1"/>
  <c r="F25" i="3"/>
  <c r="Q147" i="7"/>
  <c r="P147" i="7"/>
  <c r="O147" i="7"/>
  <c r="F147" i="7"/>
  <c r="H147" i="7" s="1"/>
  <c r="E147" i="7"/>
  <c r="C147" i="7"/>
  <c r="B147" i="7"/>
  <c r="A147" i="7"/>
  <c r="Q146" i="7"/>
  <c r="P146" i="7"/>
  <c r="H146" i="7"/>
  <c r="F146" i="7"/>
  <c r="E146" i="7"/>
  <c r="C146" i="7"/>
  <c r="B146" i="7"/>
  <c r="O146" i="7" s="1"/>
  <c r="A146" i="7"/>
  <c r="Q145" i="7"/>
  <c r="O145" i="7"/>
  <c r="E145" i="7"/>
  <c r="F145" i="7" s="1"/>
  <c r="H145" i="7" s="1"/>
  <c r="C145" i="7"/>
  <c r="P145" i="7" s="1"/>
  <c r="B145" i="7"/>
  <c r="A145" i="7"/>
  <c r="P144" i="7"/>
  <c r="E144" i="7"/>
  <c r="F144" i="7" s="1"/>
  <c r="H144" i="7" s="1"/>
  <c r="C144" i="7"/>
  <c r="Q144" i="7" s="1"/>
  <c r="B144" i="7"/>
  <c r="O144" i="7" s="1"/>
  <c r="A144" i="7"/>
  <c r="Q143" i="7"/>
  <c r="E143" i="7"/>
  <c r="F143" i="7" s="1"/>
  <c r="H143" i="7" s="1"/>
  <c r="C143" i="7"/>
  <c r="P143" i="7" s="1"/>
  <c r="B143" i="7"/>
  <c r="O143" i="7" s="1"/>
  <c r="A143" i="7"/>
  <c r="E142" i="7"/>
  <c r="F142" i="7" s="1"/>
  <c r="H142" i="7" s="1"/>
  <c r="C142" i="7"/>
  <c r="Q142" i="7" s="1"/>
  <c r="B142" i="7"/>
  <c r="O142" i="7" s="1"/>
  <c r="A142" i="7"/>
  <c r="O141" i="7"/>
  <c r="F141" i="7"/>
  <c r="H141" i="7" s="1"/>
  <c r="E141" i="7"/>
  <c r="C141" i="7"/>
  <c r="Q141" i="7" s="1"/>
  <c r="B141" i="7"/>
  <c r="A141" i="7"/>
  <c r="P140" i="7"/>
  <c r="O140" i="7"/>
  <c r="E140" i="7"/>
  <c r="F140" i="7" s="1"/>
  <c r="H140" i="7" s="1"/>
  <c r="C140" i="7"/>
  <c r="Q140" i="7" s="1"/>
  <c r="B140" i="7"/>
  <c r="A140" i="7"/>
  <c r="Q139" i="7"/>
  <c r="P139" i="7"/>
  <c r="O139" i="7"/>
  <c r="F139" i="7"/>
  <c r="H139" i="7" s="1"/>
  <c r="E139" i="7"/>
  <c r="C139" i="7"/>
  <c r="B139" i="7"/>
  <c r="A139" i="7"/>
  <c r="Q138" i="7"/>
  <c r="P138" i="7"/>
  <c r="H138" i="7"/>
  <c r="F138" i="7"/>
  <c r="E138" i="7"/>
  <c r="C138" i="7"/>
  <c r="B138" i="7"/>
  <c r="O138" i="7" s="1"/>
  <c r="A138" i="7"/>
  <c r="Q137" i="7"/>
  <c r="O137" i="7"/>
  <c r="E137" i="7"/>
  <c r="F137" i="7" s="1"/>
  <c r="H137" i="7" s="1"/>
  <c r="C137" i="7"/>
  <c r="P137" i="7" s="1"/>
  <c r="B137" i="7"/>
  <c r="A137" i="7"/>
  <c r="P136" i="7"/>
  <c r="E136" i="7"/>
  <c r="F136" i="7" s="1"/>
  <c r="C136" i="7"/>
  <c r="Q136" i="7" s="1"/>
  <c r="B136" i="7"/>
  <c r="O136" i="7" s="1"/>
  <c r="A136" i="7"/>
  <c r="Q131" i="7"/>
  <c r="P131" i="7"/>
  <c r="F131" i="7"/>
  <c r="H131" i="7" s="1"/>
  <c r="Q130" i="7"/>
  <c r="P130" i="7"/>
  <c r="F130" i="7"/>
  <c r="H130" i="7" s="1"/>
  <c r="Q129" i="7"/>
  <c r="P129" i="7"/>
  <c r="F129" i="7"/>
  <c r="H129" i="7" s="1"/>
  <c r="Q128" i="7"/>
  <c r="P128" i="7"/>
  <c r="F128" i="7"/>
  <c r="H128" i="7" s="1"/>
  <c r="Q127" i="7"/>
  <c r="P127" i="7"/>
  <c r="F127" i="7"/>
  <c r="H127" i="7" s="1"/>
  <c r="Q126" i="7"/>
  <c r="P126" i="7"/>
  <c r="F126" i="7"/>
  <c r="H126" i="7" s="1"/>
  <c r="Q125" i="7"/>
  <c r="P125" i="7"/>
  <c r="F125" i="7"/>
  <c r="H125" i="7" s="1"/>
  <c r="Q124" i="7"/>
  <c r="P124" i="7"/>
  <c r="F124" i="7"/>
  <c r="H124" i="7" s="1"/>
  <c r="Q123" i="7"/>
  <c r="P123" i="7"/>
  <c r="F123" i="7"/>
  <c r="H123" i="7" s="1"/>
  <c r="Q122" i="7"/>
  <c r="P122" i="7"/>
  <c r="F122" i="7"/>
  <c r="H122" i="7" s="1"/>
  <c r="Q121" i="7"/>
  <c r="P121" i="7"/>
  <c r="F121" i="7"/>
  <c r="H121" i="7" s="1"/>
  <c r="Q120" i="7"/>
  <c r="P120" i="7"/>
  <c r="F120" i="7"/>
  <c r="H120" i="7" s="1"/>
  <c r="Q114" i="7"/>
  <c r="P114" i="7"/>
  <c r="I114" i="7"/>
  <c r="H114" i="7"/>
  <c r="J114" i="7" s="1"/>
  <c r="L114" i="7" s="1"/>
  <c r="F114" i="7"/>
  <c r="Q113" i="7"/>
  <c r="P113" i="7"/>
  <c r="J113" i="7"/>
  <c r="L113" i="7" s="1"/>
  <c r="I113" i="7"/>
  <c r="H113" i="7"/>
  <c r="F113" i="7"/>
  <c r="Q112" i="7"/>
  <c r="P112" i="7"/>
  <c r="I112" i="7"/>
  <c r="J112" i="7" s="1"/>
  <c r="L112" i="7" s="1"/>
  <c r="H112" i="7"/>
  <c r="F112" i="7"/>
  <c r="Q111" i="7"/>
  <c r="P111" i="7"/>
  <c r="J111" i="7"/>
  <c r="L111" i="7" s="1"/>
  <c r="I111" i="7"/>
  <c r="H111" i="7"/>
  <c r="F111" i="7"/>
  <c r="Q110" i="7"/>
  <c r="P110" i="7"/>
  <c r="I110" i="7"/>
  <c r="H110" i="7"/>
  <c r="J110" i="7" s="1"/>
  <c r="L110" i="7" s="1"/>
  <c r="F110" i="7"/>
  <c r="Q109" i="7"/>
  <c r="P109" i="7"/>
  <c r="I109" i="7"/>
  <c r="H109" i="7"/>
  <c r="J109" i="7" s="1"/>
  <c r="L109" i="7" s="1"/>
  <c r="F109" i="7"/>
  <c r="Q108" i="7"/>
  <c r="P108" i="7"/>
  <c r="I108" i="7"/>
  <c r="J108" i="7" s="1"/>
  <c r="L108" i="7" s="1"/>
  <c r="H108" i="7"/>
  <c r="F108" i="7"/>
  <c r="Q107" i="7"/>
  <c r="P107" i="7"/>
  <c r="I107" i="7"/>
  <c r="H107" i="7"/>
  <c r="J107" i="7" s="1"/>
  <c r="L107" i="7" s="1"/>
  <c r="F107" i="7"/>
  <c r="Q106" i="7"/>
  <c r="P106" i="7"/>
  <c r="I106" i="7"/>
  <c r="H106" i="7"/>
  <c r="J106" i="7" s="1"/>
  <c r="L106" i="7" s="1"/>
  <c r="F106" i="7"/>
  <c r="Q105" i="7"/>
  <c r="P105" i="7"/>
  <c r="L105" i="7"/>
  <c r="J105" i="7"/>
  <c r="I105" i="7"/>
  <c r="H105" i="7"/>
  <c r="F105" i="7"/>
  <c r="Q104" i="7"/>
  <c r="P104" i="7"/>
  <c r="L104" i="7"/>
  <c r="J104" i="7"/>
  <c r="I104" i="7"/>
  <c r="H104" i="7"/>
  <c r="F104" i="7"/>
  <c r="Q103" i="7"/>
  <c r="P103" i="7"/>
  <c r="J103" i="7"/>
  <c r="L103" i="7" s="1"/>
  <c r="I103" i="7"/>
  <c r="H103" i="7"/>
  <c r="F103" i="7"/>
  <c r="Q102" i="7"/>
  <c r="P102" i="7"/>
  <c r="I102" i="7"/>
  <c r="H102" i="7"/>
  <c r="J102" i="7" s="1"/>
  <c r="L102" i="7" s="1"/>
  <c r="F102" i="7"/>
  <c r="Q101" i="7"/>
  <c r="P101" i="7"/>
  <c r="I101" i="7"/>
  <c r="H101" i="7"/>
  <c r="J101" i="7" s="1"/>
  <c r="L101" i="7" s="1"/>
  <c r="F101" i="7"/>
  <c r="Q100" i="7"/>
  <c r="P100" i="7"/>
  <c r="I100" i="7"/>
  <c r="J100" i="7" s="1"/>
  <c r="L100" i="7" s="1"/>
  <c r="H100" i="7"/>
  <c r="F100" i="7"/>
  <c r="Q99" i="7"/>
  <c r="P99" i="7"/>
  <c r="I99" i="7"/>
  <c r="H99" i="7"/>
  <c r="J99" i="7" s="1"/>
  <c r="L99" i="7" s="1"/>
  <c r="F99" i="7"/>
  <c r="Q98" i="7"/>
  <c r="P98" i="7"/>
  <c r="I98" i="7"/>
  <c r="H98" i="7"/>
  <c r="J98" i="7" s="1"/>
  <c r="L98" i="7" s="1"/>
  <c r="F98" i="7"/>
  <c r="Q97" i="7"/>
  <c r="P97" i="7"/>
  <c r="L97" i="7"/>
  <c r="J97" i="7"/>
  <c r="I97" i="7"/>
  <c r="H97" i="7"/>
  <c r="F97" i="7"/>
  <c r="Q96" i="7"/>
  <c r="P96" i="7"/>
  <c r="L96" i="7"/>
  <c r="J96" i="7"/>
  <c r="I96" i="7"/>
  <c r="H96" i="7"/>
  <c r="F96" i="7"/>
  <c r="Q95" i="7"/>
  <c r="P95" i="7"/>
  <c r="J95" i="7"/>
  <c r="L95" i="7" s="1"/>
  <c r="I95" i="7"/>
  <c r="H95" i="7"/>
  <c r="F95" i="7"/>
  <c r="Q94" i="7"/>
  <c r="P94" i="7"/>
  <c r="I94" i="7"/>
  <c r="H94" i="7"/>
  <c r="J94" i="7" s="1"/>
  <c r="L94" i="7" s="1"/>
  <c r="F94" i="7"/>
  <c r="Q93" i="7"/>
  <c r="P93" i="7"/>
  <c r="I93" i="7"/>
  <c r="H93" i="7"/>
  <c r="J93" i="7" s="1"/>
  <c r="L93" i="7" s="1"/>
  <c r="F93" i="7"/>
  <c r="Q92" i="7"/>
  <c r="P92" i="7"/>
  <c r="I92" i="7"/>
  <c r="J92" i="7" s="1"/>
  <c r="L92" i="7" s="1"/>
  <c r="H92" i="7"/>
  <c r="F92" i="7"/>
  <c r="Q91" i="7"/>
  <c r="P91" i="7"/>
  <c r="I91" i="7"/>
  <c r="H91" i="7"/>
  <c r="J91" i="7" s="1"/>
  <c r="L91" i="7" s="1"/>
  <c r="F91" i="7"/>
  <c r="Q90" i="7"/>
  <c r="P90" i="7"/>
  <c r="I90" i="7"/>
  <c r="H90" i="7"/>
  <c r="J90" i="7" s="1"/>
  <c r="L90" i="7" s="1"/>
  <c r="F90" i="7"/>
  <c r="Q89" i="7"/>
  <c r="P89" i="7"/>
  <c r="L89" i="7"/>
  <c r="J89" i="7"/>
  <c r="I89" i="7"/>
  <c r="H89" i="7"/>
  <c r="F89" i="7"/>
  <c r="Q88" i="7"/>
  <c r="P88" i="7"/>
  <c r="L88" i="7"/>
  <c r="J88" i="7"/>
  <c r="I88" i="7"/>
  <c r="H88" i="7"/>
  <c r="F88" i="7"/>
  <c r="Q87" i="7"/>
  <c r="P87" i="7"/>
  <c r="J87" i="7"/>
  <c r="L87" i="7" s="1"/>
  <c r="I87" i="7"/>
  <c r="H87" i="7"/>
  <c r="F87" i="7"/>
  <c r="Q86" i="7"/>
  <c r="P86" i="7"/>
  <c r="I86" i="7"/>
  <c r="H86" i="7"/>
  <c r="J86" i="7" s="1"/>
  <c r="L86" i="7" s="1"/>
  <c r="F86" i="7"/>
  <c r="Q85" i="7"/>
  <c r="P85" i="7"/>
  <c r="I85" i="7"/>
  <c r="H85" i="7"/>
  <c r="J85" i="7" s="1"/>
  <c r="L85" i="7" s="1"/>
  <c r="F85" i="7"/>
  <c r="Q84" i="7"/>
  <c r="P84" i="7"/>
  <c r="I84" i="7"/>
  <c r="J84" i="7" s="1"/>
  <c r="L84" i="7" s="1"/>
  <c r="H84" i="7"/>
  <c r="F84" i="7"/>
  <c r="Q83" i="7"/>
  <c r="P83" i="7"/>
  <c r="I83" i="7"/>
  <c r="H83" i="7"/>
  <c r="J83" i="7" s="1"/>
  <c r="L83" i="7" s="1"/>
  <c r="F83" i="7"/>
  <c r="Q82" i="7"/>
  <c r="P82" i="7"/>
  <c r="I82" i="7"/>
  <c r="H82" i="7"/>
  <c r="J82" i="7" s="1"/>
  <c r="L82" i="7" s="1"/>
  <c r="F82" i="7"/>
  <c r="Q81" i="7"/>
  <c r="P81" i="7"/>
  <c r="L81" i="7"/>
  <c r="J81" i="7"/>
  <c r="I81" i="7"/>
  <c r="H81" i="7"/>
  <c r="F81" i="7"/>
  <c r="Q80" i="7"/>
  <c r="P80" i="7"/>
  <c r="L80" i="7"/>
  <c r="J80" i="7"/>
  <c r="J115" i="7" s="1"/>
  <c r="I80" i="7"/>
  <c r="H80" i="7"/>
  <c r="H115" i="7" s="1"/>
  <c r="C17" i="7" s="1"/>
  <c r="F80" i="7"/>
  <c r="Q74" i="7"/>
  <c r="P74" i="7"/>
  <c r="I74" i="7"/>
  <c r="J74" i="7" s="1"/>
  <c r="L74" i="7" s="1"/>
  <c r="H74" i="7"/>
  <c r="F74" i="7"/>
  <c r="Q73" i="7"/>
  <c r="P73" i="7"/>
  <c r="I73" i="7"/>
  <c r="H73" i="7"/>
  <c r="J73" i="7" s="1"/>
  <c r="L73" i="7" s="1"/>
  <c r="F73" i="7"/>
  <c r="Q72" i="7"/>
  <c r="P72" i="7"/>
  <c r="I72" i="7"/>
  <c r="H72" i="7"/>
  <c r="J72" i="7" s="1"/>
  <c r="L72" i="7" s="1"/>
  <c r="F72" i="7"/>
  <c r="Q71" i="7"/>
  <c r="P71" i="7"/>
  <c r="I71" i="7"/>
  <c r="J71" i="7" s="1"/>
  <c r="L71" i="7" s="1"/>
  <c r="H71" i="7"/>
  <c r="F71" i="7"/>
  <c r="Q70" i="7"/>
  <c r="P70" i="7"/>
  <c r="L70" i="7"/>
  <c r="J70" i="7"/>
  <c r="I70" i="7"/>
  <c r="H70" i="7"/>
  <c r="F70" i="7"/>
  <c r="Q69" i="7"/>
  <c r="P69" i="7"/>
  <c r="J69" i="7"/>
  <c r="L69" i="7" s="1"/>
  <c r="I69" i="7"/>
  <c r="H69" i="7"/>
  <c r="F69" i="7"/>
  <c r="Q68" i="7"/>
  <c r="P68" i="7"/>
  <c r="I68" i="7"/>
  <c r="H68" i="7"/>
  <c r="J68" i="7" s="1"/>
  <c r="L68" i="7" s="1"/>
  <c r="F68" i="7"/>
  <c r="Q67" i="7"/>
  <c r="P67" i="7"/>
  <c r="I67" i="7"/>
  <c r="H67" i="7"/>
  <c r="J67" i="7" s="1"/>
  <c r="L67" i="7" s="1"/>
  <c r="F67" i="7"/>
  <c r="Q66" i="7"/>
  <c r="P66" i="7"/>
  <c r="I66" i="7"/>
  <c r="J66" i="7" s="1"/>
  <c r="L66" i="7" s="1"/>
  <c r="H66" i="7"/>
  <c r="F66" i="7"/>
  <c r="Q65" i="7"/>
  <c r="P65" i="7"/>
  <c r="I65" i="7"/>
  <c r="H65" i="7"/>
  <c r="J65" i="7" s="1"/>
  <c r="L65" i="7" s="1"/>
  <c r="F65" i="7"/>
  <c r="Q64" i="7"/>
  <c r="P64" i="7"/>
  <c r="I64" i="7"/>
  <c r="H64" i="7"/>
  <c r="J64" i="7" s="1"/>
  <c r="L64" i="7" s="1"/>
  <c r="F64" i="7"/>
  <c r="Q63" i="7"/>
  <c r="P63" i="7"/>
  <c r="L63" i="7"/>
  <c r="J63" i="7"/>
  <c r="I63" i="7"/>
  <c r="H63" i="7"/>
  <c r="F63" i="7"/>
  <c r="Q62" i="7"/>
  <c r="P62" i="7"/>
  <c r="L62" i="7"/>
  <c r="J62" i="7"/>
  <c r="I62" i="7"/>
  <c r="H62" i="7"/>
  <c r="F62" i="7"/>
  <c r="Q61" i="7"/>
  <c r="P61" i="7"/>
  <c r="J61" i="7"/>
  <c r="L61" i="7" s="1"/>
  <c r="I61" i="7"/>
  <c r="H61" i="7"/>
  <c r="F61" i="7"/>
  <c r="Q60" i="7"/>
  <c r="P60" i="7"/>
  <c r="I60" i="7"/>
  <c r="H60" i="7"/>
  <c r="J60" i="7" s="1"/>
  <c r="L60" i="7" s="1"/>
  <c r="F60" i="7"/>
  <c r="Q59" i="7"/>
  <c r="P59" i="7"/>
  <c r="I59" i="7"/>
  <c r="H59" i="7"/>
  <c r="J59" i="7" s="1"/>
  <c r="L59" i="7" s="1"/>
  <c r="F59" i="7"/>
  <c r="Q58" i="7"/>
  <c r="P58" i="7"/>
  <c r="I58" i="7"/>
  <c r="J58" i="7" s="1"/>
  <c r="L58" i="7" s="1"/>
  <c r="H58" i="7"/>
  <c r="F58" i="7"/>
  <c r="Q57" i="7"/>
  <c r="P57" i="7"/>
  <c r="I57" i="7"/>
  <c r="H57" i="7"/>
  <c r="J57" i="7" s="1"/>
  <c r="L57" i="7" s="1"/>
  <c r="F57" i="7"/>
  <c r="Q56" i="7"/>
  <c r="P56" i="7"/>
  <c r="I56" i="7"/>
  <c r="H56" i="7"/>
  <c r="J56" i="7" s="1"/>
  <c r="L56" i="7" s="1"/>
  <c r="F56" i="7"/>
  <c r="Q55" i="7"/>
  <c r="P55" i="7"/>
  <c r="L55" i="7"/>
  <c r="J55" i="7"/>
  <c r="I55" i="7"/>
  <c r="H55" i="7"/>
  <c r="F55" i="7"/>
  <c r="Q54" i="7"/>
  <c r="P54" i="7"/>
  <c r="L54" i="7"/>
  <c r="J54" i="7"/>
  <c r="I54" i="7"/>
  <c r="H54" i="7"/>
  <c r="F54" i="7"/>
  <c r="Q53" i="7"/>
  <c r="P53" i="7"/>
  <c r="J53" i="7"/>
  <c r="L53" i="7" s="1"/>
  <c r="I53" i="7"/>
  <c r="H53" i="7"/>
  <c r="F53" i="7"/>
  <c r="Q52" i="7"/>
  <c r="P52" i="7"/>
  <c r="I52" i="7"/>
  <c r="H52" i="7"/>
  <c r="J52" i="7" s="1"/>
  <c r="L52" i="7" s="1"/>
  <c r="F52" i="7"/>
  <c r="Q51" i="7"/>
  <c r="P51" i="7"/>
  <c r="I51" i="7"/>
  <c r="H51" i="7"/>
  <c r="J51" i="7" s="1"/>
  <c r="L51" i="7" s="1"/>
  <c r="F51" i="7"/>
  <c r="Q50" i="7"/>
  <c r="P50" i="7"/>
  <c r="I50" i="7"/>
  <c r="J50" i="7" s="1"/>
  <c r="L50" i="7" s="1"/>
  <c r="H50" i="7"/>
  <c r="F50" i="7"/>
  <c r="Q49" i="7"/>
  <c r="P49" i="7"/>
  <c r="I49" i="7"/>
  <c r="H49" i="7"/>
  <c r="J49" i="7" s="1"/>
  <c r="L49" i="7" s="1"/>
  <c r="F49" i="7"/>
  <c r="Q48" i="7"/>
  <c r="P48" i="7"/>
  <c r="I48" i="7"/>
  <c r="H48" i="7"/>
  <c r="J48" i="7" s="1"/>
  <c r="L48" i="7" s="1"/>
  <c r="F48" i="7"/>
  <c r="Q47" i="7"/>
  <c r="P47" i="7"/>
  <c r="L47" i="7"/>
  <c r="J47" i="7"/>
  <c r="I47" i="7"/>
  <c r="H47" i="7"/>
  <c r="F47" i="7"/>
  <c r="Q46" i="7"/>
  <c r="P46" i="7"/>
  <c r="L46" i="7"/>
  <c r="J46" i="7"/>
  <c r="I46" i="7"/>
  <c r="H46" i="7"/>
  <c r="F46" i="7"/>
  <c r="Q45" i="7"/>
  <c r="P45" i="7"/>
  <c r="J45" i="7"/>
  <c r="L45" i="7" s="1"/>
  <c r="I45" i="7"/>
  <c r="H45" i="7"/>
  <c r="F45" i="7"/>
  <c r="Q44" i="7"/>
  <c r="P44" i="7"/>
  <c r="I44" i="7"/>
  <c r="H44" i="7"/>
  <c r="J44" i="7" s="1"/>
  <c r="L44" i="7" s="1"/>
  <c r="F44" i="7"/>
  <c r="Q43" i="7"/>
  <c r="P43" i="7"/>
  <c r="I43" i="7"/>
  <c r="H43" i="7"/>
  <c r="J43" i="7" s="1"/>
  <c r="L43" i="7" s="1"/>
  <c r="F43" i="7"/>
  <c r="Q42" i="7"/>
  <c r="P42" i="7"/>
  <c r="I42" i="7"/>
  <c r="J42" i="7" s="1"/>
  <c r="L42" i="7" s="1"/>
  <c r="H42" i="7"/>
  <c r="F42" i="7"/>
  <c r="Q41" i="7"/>
  <c r="P41" i="7"/>
  <c r="I41" i="7"/>
  <c r="H41" i="7"/>
  <c r="J41" i="7" s="1"/>
  <c r="L41" i="7" s="1"/>
  <c r="F41" i="7"/>
  <c r="Q40" i="7"/>
  <c r="P40" i="7"/>
  <c r="I40" i="7"/>
  <c r="H40" i="7"/>
  <c r="J40" i="7" s="1"/>
  <c r="L40" i="7" s="1"/>
  <c r="F40" i="7"/>
  <c r="Q39" i="7"/>
  <c r="P39" i="7"/>
  <c r="L39" i="7"/>
  <c r="J39" i="7"/>
  <c r="I39" i="7"/>
  <c r="H39" i="7"/>
  <c r="F39" i="7"/>
  <c r="Q38" i="7"/>
  <c r="P38" i="7"/>
  <c r="L38" i="7"/>
  <c r="J38" i="7"/>
  <c r="I38" i="7"/>
  <c r="H38" i="7"/>
  <c r="F38" i="7"/>
  <c r="Q37" i="7"/>
  <c r="P37" i="7"/>
  <c r="J37" i="7"/>
  <c r="L37" i="7" s="1"/>
  <c r="I37" i="7"/>
  <c r="H37" i="7"/>
  <c r="F37" i="7"/>
  <c r="Q36" i="7"/>
  <c r="P36" i="7"/>
  <c r="I36" i="7"/>
  <c r="H36" i="7"/>
  <c r="J36" i="7" s="1"/>
  <c r="L36" i="7" s="1"/>
  <c r="F36" i="7"/>
  <c r="Q35" i="7"/>
  <c r="P35" i="7"/>
  <c r="I35" i="7"/>
  <c r="H35" i="7"/>
  <c r="J35" i="7" s="1"/>
  <c r="L35" i="7" s="1"/>
  <c r="F35" i="7"/>
  <c r="Q34" i="7"/>
  <c r="P34" i="7"/>
  <c r="I34" i="7"/>
  <c r="J34" i="7" s="1"/>
  <c r="L34" i="7" s="1"/>
  <c r="H34" i="7"/>
  <c r="F34" i="7"/>
  <c r="Q33" i="7"/>
  <c r="P33" i="7"/>
  <c r="I33" i="7"/>
  <c r="H33" i="7"/>
  <c r="J33" i="7" s="1"/>
  <c r="L33" i="7" s="1"/>
  <c r="F33" i="7"/>
  <c r="Q32" i="7"/>
  <c r="P32" i="7"/>
  <c r="I32" i="7"/>
  <c r="H32" i="7"/>
  <c r="J32" i="7" s="1"/>
  <c r="L32" i="7" s="1"/>
  <c r="F32" i="7"/>
  <c r="Q31" i="7"/>
  <c r="P31" i="7"/>
  <c r="L31" i="7"/>
  <c r="J31" i="7"/>
  <c r="I31" i="7"/>
  <c r="H31" i="7"/>
  <c r="F31" i="7"/>
  <c r="Q30" i="7"/>
  <c r="P30" i="7"/>
  <c r="L30" i="7"/>
  <c r="J30" i="7"/>
  <c r="I30" i="7"/>
  <c r="H30" i="7"/>
  <c r="F30" i="7"/>
  <c r="Q29" i="7"/>
  <c r="P29" i="7"/>
  <c r="J29" i="7"/>
  <c r="L29" i="7" s="1"/>
  <c r="I29" i="7"/>
  <c r="H29" i="7"/>
  <c r="F29" i="7"/>
  <c r="Q28" i="7"/>
  <c r="P28" i="7"/>
  <c r="I28" i="7"/>
  <c r="H28" i="7"/>
  <c r="J28" i="7" s="1"/>
  <c r="L28" i="7" s="1"/>
  <c r="F28" i="7"/>
  <c r="Q27" i="7"/>
  <c r="P27" i="7"/>
  <c r="I27" i="7"/>
  <c r="H27" i="7"/>
  <c r="J27" i="7" s="1"/>
  <c r="L27" i="7" s="1"/>
  <c r="F27" i="7"/>
  <c r="Q26" i="7"/>
  <c r="P26" i="7"/>
  <c r="I26" i="7"/>
  <c r="J26" i="7" s="1"/>
  <c r="L26" i="7" s="1"/>
  <c r="H26" i="7"/>
  <c r="F26" i="7"/>
  <c r="Q25" i="7"/>
  <c r="P25" i="7"/>
  <c r="I25" i="7"/>
  <c r="H25" i="7"/>
  <c r="H75" i="7" s="1"/>
  <c r="C16" i="7" s="1"/>
  <c r="F25" i="7"/>
  <c r="F147" i="6"/>
  <c r="H147" i="6" s="1"/>
  <c r="E147" i="6"/>
  <c r="C147" i="6"/>
  <c r="Q147" i="6" s="1"/>
  <c r="B147" i="6"/>
  <c r="O147" i="6" s="1"/>
  <c r="A147" i="6"/>
  <c r="O146" i="6"/>
  <c r="E146" i="6"/>
  <c r="F146" i="6" s="1"/>
  <c r="H146" i="6" s="1"/>
  <c r="C146" i="6"/>
  <c r="Q146" i="6" s="1"/>
  <c r="B146" i="6"/>
  <c r="A146" i="6"/>
  <c r="Q145" i="6"/>
  <c r="P145" i="6"/>
  <c r="O145" i="6"/>
  <c r="E145" i="6"/>
  <c r="F145" i="6" s="1"/>
  <c r="H145" i="6" s="1"/>
  <c r="C145" i="6"/>
  <c r="B145" i="6"/>
  <c r="A145" i="6"/>
  <c r="Q144" i="6"/>
  <c r="P144" i="6"/>
  <c r="F144" i="6"/>
  <c r="H144" i="6" s="1"/>
  <c r="E144" i="6"/>
  <c r="C144" i="6"/>
  <c r="B144" i="6"/>
  <c r="O144" i="6" s="1"/>
  <c r="A144" i="6"/>
  <c r="Q143" i="6"/>
  <c r="O143" i="6"/>
  <c r="E143" i="6"/>
  <c r="F143" i="6" s="1"/>
  <c r="H143" i="6" s="1"/>
  <c r="C143" i="6"/>
  <c r="P143" i="6" s="1"/>
  <c r="B143" i="6"/>
  <c r="A143" i="6"/>
  <c r="Q142" i="6"/>
  <c r="P142" i="6"/>
  <c r="O142" i="6"/>
  <c r="E142" i="6"/>
  <c r="F142" i="6" s="1"/>
  <c r="H142" i="6" s="1"/>
  <c r="C142" i="6"/>
  <c r="B142" i="6"/>
  <c r="A142" i="6"/>
  <c r="Q141" i="6"/>
  <c r="P141" i="6"/>
  <c r="F141" i="6"/>
  <c r="H141" i="6" s="1"/>
  <c r="E141" i="6"/>
  <c r="C141" i="6"/>
  <c r="B141" i="6"/>
  <c r="O141" i="6" s="1"/>
  <c r="A141" i="6"/>
  <c r="Q140" i="6"/>
  <c r="E140" i="6"/>
  <c r="F140" i="6" s="1"/>
  <c r="H140" i="6" s="1"/>
  <c r="C140" i="6"/>
  <c r="P140" i="6" s="1"/>
  <c r="B140" i="6"/>
  <c r="O140" i="6" s="1"/>
  <c r="A140" i="6"/>
  <c r="F139" i="6"/>
  <c r="H139" i="6" s="1"/>
  <c r="E139" i="6"/>
  <c r="C139" i="6"/>
  <c r="Q139" i="6" s="1"/>
  <c r="B139" i="6"/>
  <c r="O139" i="6" s="1"/>
  <c r="A139" i="6"/>
  <c r="O138" i="6"/>
  <c r="E138" i="6"/>
  <c r="F138" i="6" s="1"/>
  <c r="H138" i="6" s="1"/>
  <c r="C138" i="6"/>
  <c r="Q138" i="6" s="1"/>
  <c r="B138" i="6"/>
  <c r="A138" i="6"/>
  <c r="Q137" i="6"/>
  <c r="P137" i="6"/>
  <c r="O137" i="6"/>
  <c r="E137" i="6"/>
  <c r="F137" i="6" s="1"/>
  <c r="H137" i="6" s="1"/>
  <c r="C137" i="6"/>
  <c r="B137" i="6"/>
  <c r="A137" i="6"/>
  <c r="Q136" i="6"/>
  <c r="P136" i="6"/>
  <c r="F136" i="6"/>
  <c r="H136" i="6" s="1"/>
  <c r="E136" i="6"/>
  <c r="C136" i="6"/>
  <c r="B136" i="6"/>
  <c r="O136" i="6" s="1"/>
  <c r="A136" i="6"/>
  <c r="Q131" i="6"/>
  <c r="P131" i="6"/>
  <c r="F131" i="6"/>
  <c r="H131" i="6" s="1"/>
  <c r="Q130" i="6"/>
  <c r="P130" i="6"/>
  <c r="F130" i="6"/>
  <c r="H130" i="6" s="1"/>
  <c r="Q129" i="6"/>
  <c r="P129" i="6"/>
  <c r="F129" i="6"/>
  <c r="H129" i="6" s="1"/>
  <c r="Q128" i="6"/>
  <c r="P128" i="6"/>
  <c r="F128" i="6"/>
  <c r="H128" i="6" s="1"/>
  <c r="Q127" i="6"/>
  <c r="P127" i="6"/>
  <c r="F127" i="6"/>
  <c r="H127" i="6" s="1"/>
  <c r="Q126" i="6"/>
  <c r="P126" i="6"/>
  <c r="F126" i="6"/>
  <c r="H126" i="6" s="1"/>
  <c r="Q125" i="6"/>
  <c r="P125" i="6"/>
  <c r="F125" i="6"/>
  <c r="H125" i="6" s="1"/>
  <c r="Q124" i="6"/>
  <c r="P124" i="6"/>
  <c r="F124" i="6"/>
  <c r="H124" i="6" s="1"/>
  <c r="Q123" i="6"/>
  <c r="P123" i="6"/>
  <c r="F123" i="6"/>
  <c r="H123" i="6" s="1"/>
  <c r="Q122" i="6"/>
  <c r="P122" i="6"/>
  <c r="F122" i="6"/>
  <c r="H122" i="6" s="1"/>
  <c r="Q121" i="6"/>
  <c r="P121" i="6"/>
  <c r="F121" i="6"/>
  <c r="H121" i="6" s="1"/>
  <c r="Q120" i="6"/>
  <c r="P120" i="6"/>
  <c r="F120" i="6"/>
  <c r="H120" i="6" s="1"/>
  <c r="Q114" i="6"/>
  <c r="P114" i="6"/>
  <c r="J114" i="6"/>
  <c r="L114" i="6" s="1"/>
  <c r="I114" i="6"/>
  <c r="H114" i="6"/>
  <c r="F114" i="6"/>
  <c r="Q113" i="6"/>
  <c r="P113" i="6"/>
  <c r="I113" i="6"/>
  <c r="J113" i="6" s="1"/>
  <c r="L113" i="6" s="1"/>
  <c r="H113" i="6"/>
  <c r="F113" i="6"/>
  <c r="Q112" i="6"/>
  <c r="P112" i="6"/>
  <c r="I112" i="6"/>
  <c r="H112" i="6"/>
  <c r="J112" i="6" s="1"/>
  <c r="L112" i="6" s="1"/>
  <c r="F112" i="6"/>
  <c r="Q111" i="6"/>
  <c r="P111" i="6"/>
  <c r="I111" i="6"/>
  <c r="H111" i="6"/>
  <c r="J111" i="6" s="1"/>
  <c r="L111" i="6" s="1"/>
  <c r="F111" i="6"/>
  <c r="Q110" i="6"/>
  <c r="P110" i="6"/>
  <c r="I110" i="6"/>
  <c r="H110" i="6"/>
  <c r="J110" i="6" s="1"/>
  <c r="L110" i="6" s="1"/>
  <c r="F110" i="6"/>
  <c r="Q109" i="6"/>
  <c r="P109" i="6"/>
  <c r="I109" i="6"/>
  <c r="H109" i="6"/>
  <c r="J109" i="6" s="1"/>
  <c r="L109" i="6" s="1"/>
  <c r="F109" i="6"/>
  <c r="Q108" i="6"/>
  <c r="P108" i="6"/>
  <c r="I108" i="6"/>
  <c r="J108" i="6" s="1"/>
  <c r="L108" i="6" s="1"/>
  <c r="H108" i="6"/>
  <c r="F108" i="6"/>
  <c r="Q107" i="6"/>
  <c r="P107" i="6"/>
  <c r="I107" i="6"/>
  <c r="H107" i="6"/>
  <c r="J107" i="6" s="1"/>
  <c r="L107" i="6" s="1"/>
  <c r="F107" i="6"/>
  <c r="Q106" i="6"/>
  <c r="P106" i="6"/>
  <c r="J106" i="6"/>
  <c r="L106" i="6" s="1"/>
  <c r="I106" i="6"/>
  <c r="H106" i="6"/>
  <c r="F106" i="6"/>
  <c r="Q105" i="6"/>
  <c r="P105" i="6"/>
  <c r="I105" i="6"/>
  <c r="J105" i="6" s="1"/>
  <c r="L105" i="6" s="1"/>
  <c r="H105" i="6"/>
  <c r="F105" i="6"/>
  <c r="Q104" i="6"/>
  <c r="P104" i="6"/>
  <c r="I104" i="6"/>
  <c r="H104" i="6"/>
  <c r="J104" i="6" s="1"/>
  <c r="L104" i="6" s="1"/>
  <c r="F104" i="6"/>
  <c r="Q103" i="6"/>
  <c r="P103" i="6"/>
  <c r="I103" i="6"/>
  <c r="H103" i="6"/>
  <c r="J103" i="6" s="1"/>
  <c r="L103" i="6" s="1"/>
  <c r="F103" i="6"/>
  <c r="Q102" i="6"/>
  <c r="P102" i="6"/>
  <c r="I102" i="6"/>
  <c r="H102" i="6"/>
  <c r="J102" i="6" s="1"/>
  <c r="L102" i="6" s="1"/>
  <c r="F102" i="6"/>
  <c r="Q101" i="6"/>
  <c r="P101" i="6"/>
  <c r="I101" i="6"/>
  <c r="H101" i="6"/>
  <c r="J101" i="6" s="1"/>
  <c r="L101" i="6" s="1"/>
  <c r="F101" i="6"/>
  <c r="Q100" i="6"/>
  <c r="P100" i="6"/>
  <c r="I100" i="6"/>
  <c r="J100" i="6" s="1"/>
  <c r="L100" i="6" s="1"/>
  <c r="H100" i="6"/>
  <c r="F100" i="6"/>
  <c r="Q99" i="6"/>
  <c r="P99" i="6"/>
  <c r="I99" i="6"/>
  <c r="H99" i="6"/>
  <c r="J99" i="6" s="1"/>
  <c r="L99" i="6" s="1"/>
  <c r="F99" i="6"/>
  <c r="Q98" i="6"/>
  <c r="P98" i="6"/>
  <c r="J98" i="6"/>
  <c r="L98" i="6" s="1"/>
  <c r="I98" i="6"/>
  <c r="H98" i="6"/>
  <c r="F98" i="6"/>
  <c r="Q97" i="6"/>
  <c r="P97" i="6"/>
  <c r="I97" i="6"/>
  <c r="J97" i="6" s="1"/>
  <c r="L97" i="6" s="1"/>
  <c r="H97" i="6"/>
  <c r="F97" i="6"/>
  <c r="Q96" i="6"/>
  <c r="P96" i="6"/>
  <c r="I96" i="6"/>
  <c r="H96" i="6"/>
  <c r="J96" i="6" s="1"/>
  <c r="L96" i="6" s="1"/>
  <c r="F96" i="6"/>
  <c r="Q95" i="6"/>
  <c r="P95" i="6"/>
  <c r="I95" i="6"/>
  <c r="H95" i="6"/>
  <c r="J95" i="6" s="1"/>
  <c r="L95" i="6" s="1"/>
  <c r="F95" i="6"/>
  <c r="Q94" i="6"/>
  <c r="P94" i="6"/>
  <c r="I94" i="6"/>
  <c r="H94" i="6"/>
  <c r="J94" i="6" s="1"/>
  <c r="L94" i="6" s="1"/>
  <c r="F94" i="6"/>
  <c r="Q93" i="6"/>
  <c r="P93" i="6"/>
  <c r="I93" i="6"/>
  <c r="H93" i="6"/>
  <c r="J93" i="6" s="1"/>
  <c r="L93" i="6" s="1"/>
  <c r="F93" i="6"/>
  <c r="Q92" i="6"/>
  <c r="P92" i="6"/>
  <c r="I92" i="6"/>
  <c r="J92" i="6" s="1"/>
  <c r="L92" i="6" s="1"/>
  <c r="H92" i="6"/>
  <c r="F92" i="6"/>
  <c r="Q91" i="6"/>
  <c r="P91" i="6"/>
  <c r="I91" i="6"/>
  <c r="H91" i="6"/>
  <c r="J91" i="6" s="1"/>
  <c r="L91" i="6" s="1"/>
  <c r="F91" i="6"/>
  <c r="Q90" i="6"/>
  <c r="P90" i="6"/>
  <c r="J90" i="6"/>
  <c r="L90" i="6" s="1"/>
  <c r="I90" i="6"/>
  <c r="H90" i="6"/>
  <c r="F90" i="6"/>
  <c r="Q89" i="6"/>
  <c r="P89" i="6"/>
  <c r="I89" i="6"/>
  <c r="J89" i="6" s="1"/>
  <c r="L89" i="6" s="1"/>
  <c r="H89" i="6"/>
  <c r="F89" i="6"/>
  <c r="Q88" i="6"/>
  <c r="P88" i="6"/>
  <c r="I88" i="6"/>
  <c r="H88" i="6"/>
  <c r="J88" i="6" s="1"/>
  <c r="L88" i="6" s="1"/>
  <c r="F88" i="6"/>
  <c r="Q87" i="6"/>
  <c r="P87" i="6"/>
  <c r="I87" i="6"/>
  <c r="H87" i="6"/>
  <c r="J87" i="6" s="1"/>
  <c r="L87" i="6" s="1"/>
  <c r="F87" i="6"/>
  <c r="Q86" i="6"/>
  <c r="P86" i="6"/>
  <c r="I86" i="6"/>
  <c r="H86" i="6"/>
  <c r="J86" i="6" s="1"/>
  <c r="L86" i="6" s="1"/>
  <c r="F86" i="6"/>
  <c r="Q85" i="6"/>
  <c r="P85" i="6"/>
  <c r="I85" i="6"/>
  <c r="H85" i="6"/>
  <c r="J85" i="6" s="1"/>
  <c r="L85" i="6" s="1"/>
  <c r="F85" i="6"/>
  <c r="Q84" i="6"/>
  <c r="P84" i="6"/>
  <c r="I84" i="6"/>
  <c r="J84" i="6" s="1"/>
  <c r="L84" i="6" s="1"/>
  <c r="H84" i="6"/>
  <c r="F84" i="6"/>
  <c r="Q83" i="6"/>
  <c r="P83" i="6"/>
  <c r="I83" i="6"/>
  <c r="H83" i="6"/>
  <c r="J83" i="6" s="1"/>
  <c r="L83" i="6" s="1"/>
  <c r="F83" i="6"/>
  <c r="Q82" i="6"/>
  <c r="P82" i="6"/>
  <c r="J82" i="6"/>
  <c r="L82" i="6" s="1"/>
  <c r="I82" i="6"/>
  <c r="H82" i="6"/>
  <c r="F82" i="6"/>
  <c r="Q81" i="6"/>
  <c r="P81" i="6"/>
  <c r="I81" i="6"/>
  <c r="J81" i="6" s="1"/>
  <c r="L81" i="6" s="1"/>
  <c r="H81" i="6"/>
  <c r="F81" i="6"/>
  <c r="Q80" i="6"/>
  <c r="P80" i="6"/>
  <c r="I80" i="6"/>
  <c r="I115" i="6" s="1"/>
  <c r="D17" i="6" s="1"/>
  <c r="H80" i="6"/>
  <c r="J80" i="6" s="1"/>
  <c r="F80" i="6"/>
  <c r="Q74" i="6"/>
  <c r="P74" i="6"/>
  <c r="I74" i="6"/>
  <c r="J74" i="6" s="1"/>
  <c r="L74" i="6" s="1"/>
  <c r="H74" i="6"/>
  <c r="F74" i="6"/>
  <c r="Q73" i="6"/>
  <c r="P73" i="6"/>
  <c r="I73" i="6"/>
  <c r="H73" i="6"/>
  <c r="J73" i="6" s="1"/>
  <c r="L73" i="6" s="1"/>
  <c r="F73" i="6"/>
  <c r="Q72" i="6"/>
  <c r="P72" i="6"/>
  <c r="J72" i="6"/>
  <c r="L72" i="6" s="1"/>
  <c r="I72" i="6"/>
  <c r="H72" i="6"/>
  <c r="F72" i="6"/>
  <c r="Q71" i="6"/>
  <c r="P71" i="6"/>
  <c r="I71" i="6"/>
  <c r="J71" i="6" s="1"/>
  <c r="L71" i="6" s="1"/>
  <c r="H71" i="6"/>
  <c r="F71" i="6"/>
  <c r="Q70" i="6"/>
  <c r="P70" i="6"/>
  <c r="I70" i="6"/>
  <c r="H70" i="6"/>
  <c r="J70" i="6" s="1"/>
  <c r="L70" i="6" s="1"/>
  <c r="F70" i="6"/>
  <c r="Q69" i="6"/>
  <c r="P69" i="6"/>
  <c r="I69" i="6"/>
  <c r="H69" i="6"/>
  <c r="J69" i="6" s="1"/>
  <c r="L69" i="6" s="1"/>
  <c r="F69" i="6"/>
  <c r="Q68" i="6"/>
  <c r="P68" i="6"/>
  <c r="I68" i="6"/>
  <c r="H68" i="6"/>
  <c r="J68" i="6" s="1"/>
  <c r="L68" i="6" s="1"/>
  <c r="F68" i="6"/>
  <c r="Q67" i="6"/>
  <c r="P67" i="6"/>
  <c r="I67" i="6"/>
  <c r="H67" i="6"/>
  <c r="J67" i="6" s="1"/>
  <c r="L67" i="6" s="1"/>
  <c r="F67" i="6"/>
  <c r="Q66" i="6"/>
  <c r="P66" i="6"/>
  <c r="I66" i="6"/>
  <c r="J66" i="6" s="1"/>
  <c r="L66" i="6" s="1"/>
  <c r="H66" i="6"/>
  <c r="F66" i="6"/>
  <c r="Q65" i="6"/>
  <c r="P65" i="6"/>
  <c r="I65" i="6"/>
  <c r="H65" i="6"/>
  <c r="J65" i="6" s="1"/>
  <c r="L65" i="6" s="1"/>
  <c r="F65" i="6"/>
  <c r="Q64" i="6"/>
  <c r="P64" i="6"/>
  <c r="J64" i="6"/>
  <c r="L64" i="6" s="1"/>
  <c r="I64" i="6"/>
  <c r="H64" i="6"/>
  <c r="F64" i="6"/>
  <c r="Q63" i="6"/>
  <c r="P63" i="6"/>
  <c r="I63" i="6"/>
  <c r="J63" i="6" s="1"/>
  <c r="L63" i="6" s="1"/>
  <c r="H63" i="6"/>
  <c r="F63" i="6"/>
  <c r="Q62" i="6"/>
  <c r="P62" i="6"/>
  <c r="I62" i="6"/>
  <c r="H62" i="6"/>
  <c r="J62" i="6" s="1"/>
  <c r="L62" i="6" s="1"/>
  <c r="F62" i="6"/>
  <c r="Q61" i="6"/>
  <c r="P61" i="6"/>
  <c r="I61" i="6"/>
  <c r="H61" i="6"/>
  <c r="J61" i="6" s="1"/>
  <c r="L61" i="6" s="1"/>
  <c r="F61" i="6"/>
  <c r="Q60" i="6"/>
  <c r="P60" i="6"/>
  <c r="I60" i="6"/>
  <c r="H60" i="6"/>
  <c r="J60" i="6" s="1"/>
  <c r="L60" i="6" s="1"/>
  <c r="F60" i="6"/>
  <c r="Q59" i="6"/>
  <c r="P59" i="6"/>
  <c r="I59" i="6"/>
  <c r="H59" i="6"/>
  <c r="J59" i="6" s="1"/>
  <c r="L59" i="6" s="1"/>
  <c r="F59" i="6"/>
  <c r="Q58" i="6"/>
  <c r="P58" i="6"/>
  <c r="I58" i="6"/>
  <c r="J58" i="6" s="1"/>
  <c r="L58" i="6" s="1"/>
  <c r="H58" i="6"/>
  <c r="F58" i="6"/>
  <c r="Q57" i="6"/>
  <c r="P57" i="6"/>
  <c r="I57" i="6"/>
  <c r="H57" i="6"/>
  <c r="J57" i="6" s="1"/>
  <c r="L57" i="6" s="1"/>
  <c r="F57" i="6"/>
  <c r="Q56" i="6"/>
  <c r="P56" i="6"/>
  <c r="J56" i="6"/>
  <c r="L56" i="6" s="1"/>
  <c r="I56" i="6"/>
  <c r="H56" i="6"/>
  <c r="F56" i="6"/>
  <c r="Q55" i="6"/>
  <c r="P55" i="6"/>
  <c r="I55" i="6"/>
  <c r="J55" i="6" s="1"/>
  <c r="L55" i="6" s="1"/>
  <c r="H55" i="6"/>
  <c r="F55" i="6"/>
  <c r="Q54" i="6"/>
  <c r="P54" i="6"/>
  <c r="I54" i="6"/>
  <c r="H54" i="6"/>
  <c r="J54" i="6" s="1"/>
  <c r="L54" i="6" s="1"/>
  <c r="F54" i="6"/>
  <c r="Q53" i="6"/>
  <c r="P53" i="6"/>
  <c r="I53" i="6"/>
  <c r="H53" i="6"/>
  <c r="J53" i="6" s="1"/>
  <c r="L53" i="6" s="1"/>
  <c r="F53" i="6"/>
  <c r="Q52" i="6"/>
  <c r="P52" i="6"/>
  <c r="I52" i="6"/>
  <c r="H52" i="6"/>
  <c r="J52" i="6" s="1"/>
  <c r="L52" i="6" s="1"/>
  <c r="F52" i="6"/>
  <c r="Q51" i="6"/>
  <c r="P51" i="6"/>
  <c r="I51" i="6"/>
  <c r="H51" i="6"/>
  <c r="J51" i="6" s="1"/>
  <c r="L51" i="6" s="1"/>
  <c r="F51" i="6"/>
  <c r="Q50" i="6"/>
  <c r="P50" i="6"/>
  <c r="I50" i="6"/>
  <c r="J50" i="6" s="1"/>
  <c r="L50" i="6" s="1"/>
  <c r="H50" i="6"/>
  <c r="F50" i="6"/>
  <c r="Q49" i="6"/>
  <c r="P49" i="6"/>
  <c r="I49" i="6"/>
  <c r="H49" i="6"/>
  <c r="J49" i="6" s="1"/>
  <c r="L49" i="6" s="1"/>
  <c r="F49" i="6"/>
  <c r="Q48" i="6"/>
  <c r="P48" i="6"/>
  <c r="J48" i="6"/>
  <c r="L48" i="6" s="1"/>
  <c r="I48" i="6"/>
  <c r="H48" i="6"/>
  <c r="F48" i="6"/>
  <c r="Q47" i="6"/>
  <c r="P47" i="6"/>
  <c r="I47" i="6"/>
  <c r="J47" i="6" s="1"/>
  <c r="L47" i="6" s="1"/>
  <c r="H47" i="6"/>
  <c r="F47" i="6"/>
  <c r="Q46" i="6"/>
  <c r="P46" i="6"/>
  <c r="I46" i="6"/>
  <c r="H46" i="6"/>
  <c r="J46" i="6" s="1"/>
  <c r="L46" i="6" s="1"/>
  <c r="F46" i="6"/>
  <c r="Q45" i="6"/>
  <c r="P45" i="6"/>
  <c r="I45" i="6"/>
  <c r="H45" i="6"/>
  <c r="J45" i="6" s="1"/>
  <c r="L45" i="6" s="1"/>
  <c r="F45" i="6"/>
  <c r="Q44" i="6"/>
  <c r="P44" i="6"/>
  <c r="I44" i="6"/>
  <c r="H44" i="6"/>
  <c r="J44" i="6" s="1"/>
  <c r="L44" i="6" s="1"/>
  <c r="F44" i="6"/>
  <c r="Q43" i="6"/>
  <c r="P43" i="6"/>
  <c r="I43" i="6"/>
  <c r="H43" i="6"/>
  <c r="J43" i="6" s="1"/>
  <c r="L43" i="6" s="1"/>
  <c r="F43" i="6"/>
  <c r="Q42" i="6"/>
  <c r="P42" i="6"/>
  <c r="I42" i="6"/>
  <c r="J42" i="6" s="1"/>
  <c r="L42" i="6" s="1"/>
  <c r="H42" i="6"/>
  <c r="F42" i="6"/>
  <c r="Q41" i="6"/>
  <c r="P41" i="6"/>
  <c r="I41" i="6"/>
  <c r="H41" i="6"/>
  <c r="J41" i="6" s="1"/>
  <c r="L41" i="6" s="1"/>
  <c r="F41" i="6"/>
  <c r="Q40" i="6"/>
  <c r="P40" i="6"/>
  <c r="J40" i="6"/>
  <c r="L40" i="6" s="1"/>
  <c r="I40" i="6"/>
  <c r="H40" i="6"/>
  <c r="F40" i="6"/>
  <c r="Q39" i="6"/>
  <c r="P39" i="6"/>
  <c r="I39" i="6"/>
  <c r="J39" i="6" s="1"/>
  <c r="L39" i="6" s="1"/>
  <c r="H39" i="6"/>
  <c r="F39" i="6"/>
  <c r="Q38" i="6"/>
  <c r="P38" i="6"/>
  <c r="I38" i="6"/>
  <c r="H38" i="6"/>
  <c r="J38" i="6" s="1"/>
  <c r="L38" i="6" s="1"/>
  <c r="F38" i="6"/>
  <c r="Q37" i="6"/>
  <c r="P37" i="6"/>
  <c r="I37" i="6"/>
  <c r="H37" i="6"/>
  <c r="J37" i="6" s="1"/>
  <c r="L37" i="6" s="1"/>
  <c r="F37" i="6"/>
  <c r="Q36" i="6"/>
  <c r="P36" i="6"/>
  <c r="I36" i="6"/>
  <c r="H36" i="6"/>
  <c r="J36" i="6" s="1"/>
  <c r="L36" i="6" s="1"/>
  <c r="F36" i="6"/>
  <c r="Q35" i="6"/>
  <c r="P35" i="6"/>
  <c r="I35" i="6"/>
  <c r="H35" i="6"/>
  <c r="J35" i="6" s="1"/>
  <c r="L35" i="6" s="1"/>
  <c r="F35" i="6"/>
  <c r="Q34" i="6"/>
  <c r="P34" i="6"/>
  <c r="I34" i="6"/>
  <c r="J34" i="6" s="1"/>
  <c r="L34" i="6" s="1"/>
  <c r="H34" i="6"/>
  <c r="F34" i="6"/>
  <c r="Q33" i="6"/>
  <c r="P33" i="6"/>
  <c r="I33" i="6"/>
  <c r="H33" i="6"/>
  <c r="J33" i="6" s="1"/>
  <c r="L33" i="6" s="1"/>
  <c r="F33" i="6"/>
  <c r="Q32" i="6"/>
  <c r="P32" i="6"/>
  <c r="J32" i="6"/>
  <c r="L32" i="6" s="1"/>
  <c r="I32" i="6"/>
  <c r="H32" i="6"/>
  <c r="F32" i="6"/>
  <c r="Q31" i="6"/>
  <c r="P31" i="6"/>
  <c r="I31" i="6"/>
  <c r="J31" i="6" s="1"/>
  <c r="L31" i="6" s="1"/>
  <c r="H31" i="6"/>
  <c r="F31" i="6"/>
  <c r="Q30" i="6"/>
  <c r="P30" i="6"/>
  <c r="I30" i="6"/>
  <c r="H30" i="6"/>
  <c r="J30" i="6" s="1"/>
  <c r="L30" i="6" s="1"/>
  <c r="F30" i="6"/>
  <c r="Q29" i="6"/>
  <c r="P29" i="6"/>
  <c r="I29" i="6"/>
  <c r="H29" i="6"/>
  <c r="J29" i="6" s="1"/>
  <c r="L29" i="6" s="1"/>
  <c r="F29" i="6"/>
  <c r="Q28" i="6"/>
  <c r="P28" i="6"/>
  <c r="I28" i="6"/>
  <c r="H28" i="6"/>
  <c r="J28" i="6" s="1"/>
  <c r="L28" i="6" s="1"/>
  <c r="F28" i="6"/>
  <c r="Q27" i="6"/>
  <c r="P27" i="6"/>
  <c r="I27" i="6"/>
  <c r="H27" i="6"/>
  <c r="J27" i="6" s="1"/>
  <c r="L27" i="6" s="1"/>
  <c r="F27" i="6"/>
  <c r="Q26" i="6"/>
  <c r="P26" i="6"/>
  <c r="I26" i="6"/>
  <c r="J26" i="6" s="1"/>
  <c r="L26" i="6" s="1"/>
  <c r="H26" i="6"/>
  <c r="F26" i="6"/>
  <c r="Q25" i="6"/>
  <c r="P25" i="6"/>
  <c r="I25" i="6"/>
  <c r="H25" i="6"/>
  <c r="H75" i="6" s="1"/>
  <c r="C16" i="6" s="1"/>
  <c r="F25" i="6"/>
  <c r="I75" i="6" l="1"/>
  <c r="D16" i="6" s="1"/>
  <c r="D20" i="6" s="1"/>
  <c r="I75" i="7"/>
  <c r="D16" i="7" s="1"/>
  <c r="D20" i="7" s="1"/>
  <c r="I75" i="4"/>
  <c r="D16" i="4" s="1"/>
  <c r="D20" i="4" s="1"/>
  <c r="J25" i="4"/>
  <c r="J75" i="4" s="1"/>
  <c r="H75" i="5"/>
  <c r="C16" i="5" s="1"/>
  <c r="J25" i="5"/>
  <c r="L25" i="5" s="1"/>
  <c r="H132" i="5"/>
  <c r="G132" i="5" s="1"/>
  <c r="J115" i="5"/>
  <c r="K16" i="5"/>
  <c r="E17" i="5"/>
  <c r="F17" i="5" s="1"/>
  <c r="H136" i="5"/>
  <c r="H148" i="5" s="1"/>
  <c r="F148" i="5"/>
  <c r="C19" i="5" s="1"/>
  <c r="E19" i="5" s="1"/>
  <c r="F19" i="5" s="1"/>
  <c r="L80" i="5"/>
  <c r="L115" i="5" s="1"/>
  <c r="P136" i="5"/>
  <c r="J28" i="5"/>
  <c r="L28" i="5" s="1"/>
  <c r="P137" i="5"/>
  <c r="K15" i="5" s="1"/>
  <c r="P145" i="5"/>
  <c r="I75" i="5"/>
  <c r="D16" i="5" s="1"/>
  <c r="D20" i="5" s="1"/>
  <c r="P139" i="5"/>
  <c r="P147" i="5"/>
  <c r="F148" i="4"/>
  <c r="C19" i="4" s="1"/>
  <c r="E19" i="4" s="1"/>
  <c r="F19" i="4" s="1"/>
  <c r="H148" i="4"/>
  <c r="K16" i="4"/>
  <c r="H132" i="4"/>
  <c r="J115" i="4"/>
  <c r="L80" i="4"/>
  <c r="L115" i="4" s="1"/>
  <c r="L25" i="4"/>
  <c r="L75" i="4" s="1"/>
  <c r="H115" i="4"/>
  <c r="C17" i="4" s="1"/>
  <c r="E17" i="4" s="1"/>
  <c r="F17" i="4" s="1"/>
  <c r="P138" i="4"/>
  <c r="K15" i="4" s="1"/>
  <c r="P146" i="4"/>
  <c r="P139" i="4"/>
  <c r="P147" i="4"/>
  <c r="P141" i="4"/>
  <c r="F132" i="4"/>
  <c r="C18" i="4" s="1"/>
  <c r="E18" i="4" s="1"/>
  <c r="F18" i="4" s="1"/>
  <c r="J115" i="3"/>
  <c r="L80" i="3"/>
  <c r="L115" i="3" s="1"/>
  <c r="E16" i="3"/>
  <c r="D20" i="3"/>
  <c r="H132" i="3"/>
  <c r="H148" i="3"/>
  <c r="P136" i="3"/>
  <c r="K15" i="3" s="1"/>
  <c r="Q143" i="3"/>
  <c r="K16" i="3" s="1"/>
  <c r="P144" i="3"/>
  <c r="I115" i="3"/>
  <c r="D17" i="3" s="1"/>
  <c r="E17" i="3" s="1"/>
  <c r="F17" i="3" s="1"/>
  <c r="J25" i="3"/>
  <c r="F148" i="3"/>
  <c r="C19" i="3" s="1"/>
  <c r="E19" i="3" s="1"/>
  <c r="F19" i="3" s="1"/>
  <c r="F132" i="3"/>
  <c r="C18" i="3" s="1"/>
  <c r="E18" i="3" s="1"/>
  <c r="F18" i="3" s="1"/>
  <c r="P142" i="3"/>
  <c r="H136" i="7"/>
  <c r="H148" i="7" s="1"/>
  <c r="F148" i="7"/>
  <c r="C19" i="7" s="1"/>
  <c r="E19" i="7" s="1"/>
  <c r="F19" i="7" s="1"/>
  <c r="H132" i="7"/>
  <c r="E17" i="7"/>
  <c r="F17" i="7" s="1"/>
  <c r="L115" i="7"/>
  <c r="K16" i="7"/>
  <c r="I115" i="7"/>
  <c r="D17" i="7" s="1"/>
  <c r="J25" i="7"/>
  <c r="P141" i="7"/>
  <c r="K15" i="7" s="1"/>
  <c r="F132" i="7"/>
  <c r="C18" i="7" s="1"/>
  <c r="E18" i="7" s="1"/>
  <c r="F18" i="7" s="1"/>
  <c r="P142" i="7"/>
  <c r="J115" i="6"/>
  <c r="L80" i="6"/>
  <c r="L115" i="6" s="1"/>
  <c r="H132" i="6"/>
  <c r="H148" i="6"/>
  <c r="K15" i="6"/>
  <c r="K16" i="6"/>
  <c r="H115" i="6"/>
  <c r="C17" i="6" s="1"/>
  <c r="E17" i="6" s="1"/>
  <c r="F17" i="6" s="1"/>
  <c r="P138" i="6"/>
  <c r="P146" i="6"/>
  <c r="P139" i="6"/>
  <c r="P147" i="6"/>
  <c r="J25" i="6"/>
  <c r="F148" i="6"/>
  <c r="C19" i="6" s="1"/>
  <c r="E19" i="6" s="1"/>
  <c r="F19" i="6" s="1"/>
  <c r="F132" i="6"/>
  <c r="C18" i="6" s="1"/>
  <c r="E18" i="6" s="1"/>
  <c r="F18" i="6" s="1"/>
  <c r="E16" i="5" l="1"/>
  <c r="E16" i="6"/>
  <c r="E20" i="6" s="1"/>
  <c r="E16" i="7"/>
  <c r="E20" i="7" s="1"/>
  <c r="E16" i="4"/>
  <c r="E20" i="4" s="1"/>
  <c r="C20" i="5"/>
  <c r="G18" i="5"/>
  <c r="E20" i="5"/>
  <c r="F16" i="5"/>
  <c r="F20" i="5" s="1"/>
  <c r="J75" i="5"/>
  <c r="K115" i="5"/>
  <c r="G17" i="5"/>
  <c r="L75" i="5"/>
  <c r="G148" i="5"/>
  <c r="G19" i="5"/>
  <c r="K115" i="4"/>
  <c r="G17" i="4"/>
  <c r="G132" i="4"/>
  <c r="G18" i="4"/>
  <c r="C20" i="4"/>
  <c r="G16" i="4"/>
  <c r="G20" i="4" s="1"/>
  <c r="B6" i="4" s="1"/>
  <c r="K75" i="4"/>
  <c r="F16" i="4"/>
  <c r="F20" i="4" s="1"/>
  <c r="G148" i="4"/>
  <c r="G19" i="4"/>
  <c r="L25" i="3"/>
  <c r="L75" i="3" s="1"/>
  <c r="J75" i="3"/>
  <c r="G132" i="3"/>
  <c r="G18" i="3"/>
  <c r="C20" i="3"/>
  <c r="E20" i="3"/>
  <c r="F16" i="3"/>
  <c r="F20" i="3" s="1"/>
  <c r="G17" i="3"/>
  <c r="K115" i="3"/>
  <c r="G148" i="3"/>
  <c r="G19" i="3"/>
  <c r="G132" i="7"/>
  <c r="G18" i="7"/>
  <c r="G148" i="7"/>
  <c r="G19" i="7"/>
  <c r="F16" i="7"/>
  <c r="F20" i="7" s="1"/>
  <c r="L25" i="7"/>
  <c r="L75" i="7" s="1"/>
  <c r="J75" i="7"/>
  <c r="C20" i="7"/>
  <c r="K115" i="7"/>
  <c r="G17" i="7"/>
  <c r="L25" i="6"/>
  <c r="L75" i="6" s="1"/>
  <c r="J75" i="6"/>
  <c r="G148" i="6"/>
  <c r="G19" i="6"/>
  <c r="G132" i="6"/>
  <c r="G18" i="6"/>
  <c r="K115" i="6"/>
  <c r="G17" i="6"/>
  <c r="C20" i="6"/>
  <c r="F16" i="6" l="1"/>
  <c r="F20" i="6" s="1"/>
  <c r="G16" i="5"/>
  <c r="G20" i="5" s="1"/>
  <c r="B6" i="5" s="1"/>
  <c r="K75" i="5"/>
  <c r="G16" i="3"/>
  <c r="G20" i="3" s="1"/>
  <c r="B6" i="3" s="1"/>
  <c r="K75" i="3"/>
  <c r="G16" i="7"/>
  <c r="G20" i="7" s="1"/>
  <c r="B6" i="7" s="1"/>
  <c r="K75" i="7"/>
  <c r="G16" i="6"/>
  <c r="G20" i="6" s="1"/>
  <c r="B6" i="6" s="1"/>
  <c r="K75" i="6"/>
  <c r="P121" i="2" l="1"/>
  <c r="Q121" i="2"/>
  <c r="P122" i="2"/>
  <c r="Q122" i="2"/>
  <c r="P123" i="2"/>
  <c r="Q123" i="2"/>
  <c r="P124" i="2"/>
  <c r="Q124" i="2"/>
  <c r="P125" i="2"/>
  <c r="Q125" i="2"/>
  <c r="P126" i="2"/>
  <c r="Q126" i="2"/>
  <c r="P127" i="2"/>
  <c r="Q127" i="2"/>
  <c r="P128" i="2"/>
  <c r="Q128" i="2"/>
  <c r="P129" i="2"/>
  <c r="Q129" i="2"/>
  <c r="P130" i="2"/>
  <c r="Q130" i="2"/>
  <c r="P131" i="2"/>
  <c r="Q131" i="2"/>
  <c r="P139" i="2"/>
  <c r="Q139" i="2"/>
  <c r="P140" i="2"/>
  <c r="Q140" i="2"/>
  <c r="P141" i="2"/>
  <c r="Q141" i="2"/>
  <c r="P142" i="2"/>
  <c r="Q142" i="2"/>
  <c r="P143" i="2"/>
  <c r="Q143" i="2"/>
  <c r="P144" i="2"/>
  <c r="Q144" i="2"/>
  <c r="P145" i="2"/>
  <c r="Q145" i="2"/>
  <c r="P146" i="2"/>
  <c r="Q146" i="2"/>
  <c r="P147" i="2"/>
  <c r="Q147" i="2"/>
  <c r="P120" i="2"/>
  <c r="P26" i="2"/>
  <c r="Q26" i="2"/>
  <c r="P27" i="2"/>
  <c r="Q27" i="2"/>
  <c r="P28" i="2"/>
  <c r="Q28" i="2"/>
  <c r="P29" i="2"/>
  <c r="Q29" i="2"/>
  <c r="P30" i="2"/>
  <c r="Q30" i="2"/>
  <c r="P31" i="2"/>
  <c r="Q31" i="2"/>
  <c r="P32" i="2"/>
  <c r="Q32" i="2"/>
  <c r="P33" i="2"/>
  <c r="Q33" i="2"/>
  <c r="P34" i="2"/>
  <c r="Q34" i="2"/>
  <c r="P35" i="2"/>
  <c r="Q35" i="2"/>
  <c r="P36" i="2"/>
  <c r="Q36" i="2"/>
  <c r="P37" i="2"/>
  <c r="Q37" i="2"/>
  <c r="P38" i="2"/>
  <c r="Q38" i="2"/>
  <c r="P39" i="2"/>
  <c r="Q39" i="2"/>
  <c r="P40" i="2"/>
  <c r="Q40" i="2"/>
  <c r="P41" i="2"/>
  <c r="Q41" i="2"/>
  <c r="P42" i="2"/>
  <c r="Q42" i="2"/>
  <c r="P43" i="2"/>
  <c r="Q43" i="2"/>
  <c r="P44" i="2"/>
  <c r="Q44" i="2"/>
  <c r="P45" i="2"/>
  <c r="Q45" i="2"/>
  <c r="P46" i="2"/>
  <c r="Q46" i="2"/>
  <c r="P47" i="2"/>
  <c r="Q47" i="2"/>
  <c r="P48" i="2"/>
  <c r="Q48" i="2"/>
  <c r="P49" i="2"/>
  <c r="Q49" i="2"/>
  <c r="P50" i="2"/>
  <c r="Q50"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80" i="2"/>
  <c r="Q80" i="2"/>
  <c r="P81" i="2"/>
  <c r="Q81" i="2"/>
  <c r="P82" i="2"/>
  <c r="Q82" i="2"/>
  <c r="P83" i="2"/>
  <c r="Q83" i="2"/>
  <c r="P84" i="2"/>
  <c r="Q84" i="2"/>
  <c r="P85" i="2"/>
  <c r="Q85" i="2"/>
  <c r="P86" i="2"/>
  <c r="Q86" i="2"/>
  <c r="P87" i="2"/>
  <c r="Q87" i="2"/>
  <c r="P88" i="2"/>
  <c r="Q88" i="2"/>
  <c r="P89" i="2"/>
  <c r="Q89" i="2"/>
  <c r="P90" i="2"/>
  <c r="Q90" i="2"/>
  <c r="P91" i="2"/>
  <c r="Q91" i="2"/>
  <c r="P92" i="2"/>
  <c r="Q92" i="2"/>
  <c r="P93" i="2"/>
  <c r="Q93" i="2"/>
  <c r="P94" i="2"/>
  <c r="Q94" i="2"/>
  <c r="P95" i="2"/>
  <c r="Q95" i="2"/>
  <c r="P96" i="2"/>
  <c r="Q96" i="2"/>
  <c r="P97" i="2"/>
  <c r="Q97" i="2"/>
  <c r="P98" i="2"/>
  <c r="Q98" i="2"/>
  <c r="P99" i="2"/>
  <c r="Q99" i="2"/>
  <c r="P100" i="2"/>
  <c r="Q100" i="2"/>
  <c r="P101" i="2"/>
  <c r="Q101" i="2"/>
  <c r="P102" i="2"/>
  <c r="Q102" i="2"/>
  <c r="P103" i="2"/>
  <c r="Q103" i="2"/>
  <c r="P104" i="2"/>
  <c r="Q104" i="2"/>
  <c r="P105" i="2"/>
  <c r="Q105" i="2"/>
  <c r="P106" i="2"/>
  <c r="Q106" i="2"/>
  <c r="P107" i="2"/>
  <c r="Q107" i="2"/>
  <c r="P108" i="2"/>
  <c r="Q108" i="2"/>
  <c r="P109" i="2"/>
  <c r="Q109" i="2"/>
  <c r="P110" i="2"/>
  <c r="Q110" i="2"/>
  <c r="P111" i="2"/>
  <c r="Q111" i="2"/>
  <c r="P112" i="2"/>
  <c r="Q112" i="2"/>
  <c r="P113" i="2"/>
  <c r="Q113" i="2"/>
  <c r="P114" i="2"/>
  <c r="Q114" i="2"/>
  <c r="Q25" i="2"/>
  <c r="O147" i="2"/>
  <c r="F147" i="2"/>
  <c r="H147" i="2" s="1"/>
  <c r="E147" i="2"/>
  <c r="C147" i="2"/>
  <c r="B147" i="2"/>
  <c r="A147" i="2"/>
  <c r="O146" i="2"/>
  <c r="H146" i="2"/>
  <c r="F146" i="2"/>
  <c r="E146" i="2"/>
  <c r="C146" i="2"/>
  <c r="B146" i="2"/>
  <c r="A146" i="2"/>
  <c r="O145" i="2"/>
  <c r="H145" i="2"/>
  <c r="F145" i="2"/>
  <c r="E145" i="2"/>
  <c r="C145" i="2"/>
  <c r="B145" i="2"/>
  <c r="A145" i="2"/>
  <c r="O144" i="2"/>
  <c r="E144" i="2"/>
  <c r="F144" i="2" s="1"/>
  <c r="H144" i="2" s="1"/>
  <c r="C144" i="2"/>
  <c r="B144" i="2"/>
  <c r="A144" i="2"/>
  <c r="O143" i="2"/>
  <c r="E143" i="2"/>
  <c r="F143" i="2" s="1"/>
  <c r="H143" i="2" s="1"/>
  <c r="C143" i="2"/>
  <c r="B143" i="2"/>
  <c r="A143" i="2"/>
  <c r="E142" i="2"/>
  <c r="F142" i="2" s="1"/>
  <c r="H142" i="2" s="1"/>
  <c r="C142" i="2"/>
  <c r="B142" i="2"/>
  <c r="O142" i="2" s="1"/>
  <c r="A142" i="2"/>
  <c r="F141" i="2"/>
  <c r="H141" i="2" s="1"/>
  <c r="E141" i="2"/>
  <c r="C141" i="2"/>
  <c r="B141" i="2"/>
  <c r="O141" i="2" s="1"/>
  <c r="A141" i="2"/>
  <c r="E140" i="2"/>
  <c r="F140" i="2" s="1"/>
  <c r="H140" i="2" s="1"/>
  <c r="C140" i="2"/>
  <c r="B140" i="2"/>
  <c r="O140" i="2" s="1"/>
  <c r="A140" i="2"/>
  <c r="O139" i="2"/>
  <c r="E139" i="2"/>
  <c r="F139" i="2" s="1"/>
  <c r="H139" i="2" s="1"/>
  <c r="C139" i="2"/>
  <c r="B139" i="2"/>
  <c r="A139" i="2"/>
  <c r="O138" i="2"/>
  <c r="E138" i="2"/>
  <c r="F138" i="2" s="1"/>
  <c r="H138" i="2" s="1"/>
  <c r="C138" i="2"/>
  <c r="P138" i="2" s="1"/>
  <c r="B138" i="2"/>
  <c r="A138" i="2"/>
  <c r="F137" i="2"/>
  <c r="H137" i="2" s="1"/>
  <c r="E137" i="2"/>
  <c r="C137" i="2"/>
  <c r="P137" i="2" s="1"/>
  <c r="B137" i="2"/>
  <c r="O137" i="2" s="1"/>
  <c r="A137" i="2"/>
  <c r="E136" i="2"/>
  <c r="F136" i="2" s="1"/>
  <c r="C136" i="2"/>
  <c r="P136" i="2" s="1"/>
  <c r="B136" i="2"/>
  <c r="O136" i="2" s="1"/>
  <c r="A136" i="2"/>
  <c r="F131" i="2"/>
  <c r="H131" i="2" s="1"/>
  <c r="H130" i="2"/>
  <c r="F130" i="2"/>
  <c r="F129" i="2"/>
  <c r="H129" i="2" s="1"/>
  <c r="H128" i="2"/>
  <c r="F128" i="2"/>
  <c r="F127" i="2"/>
  <c r="H127" i="2" s="1"/>
  <c r="H126" i="2"/>
  <c r="F126" i="2"/>
  <c r="F125" i="2"/>
  <c r="H125" i="2" s="1"/>
  <c r="H124" i="2"/>
  <c r="F124" i="2"/>
  <c r="F123" i="2"/>
  <c r="H123" i="2" s="1"/>
  <c r="F122" i="2"/>
  <c r="H122" i="2" s="1"/>
  <c r="F121" i="2"/>
  <c r="H121" i="2" s="1"/>
  <c r="Q120" i="2"/>
  <c r="F120" i="2"/>
  <c r="F132" i="2" s="1"/>
  <c r="C18" i="2" s="1"/>
  <c r="E18" i="2" s="1"/>
  <c r="F18" i="2" s="1"/>
  <c r="I114" i="2"/>
  <c r="H114" i="2"/>
  <c r="J114" i="2" s="1"/>
  <c r="L114" i="2" s="1"/>
  <c r="F114" i="2"/>
  <c r="L113" i="2"/>
  <c r="J113" i="2"/>
  <c r="I113" i="2"/>
  <c r="H113" i="2"/>
  <c r="F113" i="2"/>
  <c r="L112" i="2"/>
  <c r="J112" i="2"/>
  <c r="I112" i="2"/>
  <c r="H112" i="2"/>
  <c r="F112" i="2"/>
  <c r="J111" i="2"/>
  <c r="L111" i="2" s="1"/>
  <c r="I111" i="2"/>
  <c r="H111" i="2"/>
  <c r="F111" i="2"/>
  <c r="I110" i="2"/>
  <c r="H110" i="2"/>
  <c r="J110" i="2" s="1"/>
  <c r="L110" i="2" s="1"/>
  <c r="F110" i="2"/>
  <c r="I109" i="2"/>
  <c r="H109" i="2"/>
  <c r="J109" i="2" s="1"/>
  <c r="L109" i="2" s="1"/>
  <c r="F109" i="2"/>
  <c r="I108" i="2"/>
  <c r="J108" i="2" s="1"/>
  <c r="L108" i="2" s="1"/>
  <c r="H108" i="2"/>
  <c r="F108" i="2"/>
  <c r="I107" i="2"/>
  <c r="H107" i="2"/>
  <c r="J107" i="2" s="1"/>
  <c r="L107" i="2" s="1"/>
  <c r="F107" i="2"/>
  <c r="I106" i="2"/>
  <c r="H106" i="2"/>
  <c r="J106" i="2" s="1"/>
  <c r="L106" i="2" s="1"/>
  <c r="F106" i="2"/>
  <c r="L105" i="2"/>
  <c r="J105" i="2"/>
  <c r="I105" i="2"/>
  <c r="H105" i="2"/>
  <c r="F105" i="2"/>
  <c r="L104" i="2"/>
  <c r="J104" i="2"/>
  <c r="I104" i="2"/>
  <c r="H104" i="2"/>
  <c r="F104" i="2"/>
  <c r="J103" i="2"/>
  <c r="L103" i="2" s="1"/>
  <c r="I103" i="2"/>
  <c r="H103" i="2"/>
  <c r="F103" i="2"/>
  <c r="I102" i="2"/>
  <c r="H102" i="2"/>
  <c r="J102" i="2" s="1"/>
  <c r="L102" i="2" s="1"/>
  <c r="F102" i="2"/>
  <c r="I101" i="2"/>
  <c r="H101" i="2"/>
  <c r="J101" i="2" s="1"/>
  <c r="L101" i="2" s="1"/>
  <c r="F101" i="2"/>
  <c r="I100" i="2"/>
  <c r="J100" i="2" s="1"/>
  <c r="L100" i="2" s="1"/>
  <c r="H100" i="2"/>
  <c r="F100" i="2"/>
  <c r="I99" i="2"/>
  <c r="H99" i="2"/>
  <c r="J99" i="2" s="1"/>
  <c r="L99" i="2" s="1"/>
  <c r="F99" i="2"/>
  <c r="I98" i="2"/>
  <c r="H98" i="2"/>
  <c r="J98" i="2" s="1"/>
  <c r="L98" i="2" s="1"/>
  <c r="F98" i="2"/>
  <c r="L97" i="2"/>
  <c r="J97" i="2"/>
  <c r="I97" i="2"/>
  <c r="H97" i="2"/>
  <c r="F97" i="2"/>
  <c r="L96" i="2"/>
  <c r="J96" i="2"/>
  <c r="I96" i="2"/>
  <c r="H96" i="2"/>
  <c r="F96" i="2"/>
  <c r="J95" i="2"/>
  <c r="L95" i="2" s="1"/>
  <c r="I95" i="2"/>
  <c r="H95" i="2"/>
  <c r="F95" i="2"/>
  <c r="I94" i="2"/>
  <c r="H94" i="2"/>
  <c r="J94" i="2" s="1"/>
  <c r="L94" i="2" s="1"/>
  <c r="F94" i="2"/>
  <c r="I93" i="2"/>
  <c r="H93" i="2"/>
  <c r="J93" i="2" s="1"/>
  <c r="L93" i="2" s="1"/>
  <c r="F93" i="2"/>
  <c r="I92" i="2"/>
  <c r="J92" i="2" s="1"/>
  <c r="L92" i="2" s="1"/>
  <c r="H92" i="2"/>
  <c r="F92" i="2"/>
  <c r="I91" i="2"/>
  <c r="H91" i="2"/>
  <c r="J91" i="2" s="1"/>
  <c r="L91" i="2" s="1"/>
  <c r="F91" i="2"/>
  <c r="I90" i="2"/>
  <c r="H90" i="2"/>
  <c r="J90" i="2" s="1"/>
  <c r="L90" i="2" s="1"/>
  <c r="F90" i="2"/>
  <c r="L89" i="2"/>
  <c r="J89" i="2"/>
  <c r="I89" i="2"/>
  <c r="H89" i="2"/>
  <c r="F89" i="2"/>
  <c r="L88" i="2"/>
  <c r="J88" i="2"/>
  <c r="I88" i="2"/>
  <c r="H88" i="2"/>
  <c r="F88" i="2"/>
  <c r="J87" i="2"/>
  <c r="L87" i="2" s="1"/>
  <c r="I87" i="2"/>
  <c r="H87" i="2"/>
  <c r="F87" i="2"/>
  <c r="I86" i="2"/>
  <c r="H86" i="2"/>
  <c r="J86" i="2" s="1"/>
  <c r="L86" i="2" s="1"/>
  <c r="F86" i="2"/>
  <c r="I85" i="2"/>
  <c r="H85" i="2"/>
  <c r="J85" i="2" s="1"/>
  <c r="L85" i="2" s="1"/>
  <c r="F85" i="2"/>
  <c r="I84" i="2"/>
  <c r="J84" i="2" s="1"/>
  <c r="L84" i="2" s="1"/>
  <c r="H84" i="2"/>
  <c r="F84" i="2"/>
  <c r="I83" i="2"/>
  <c r="H83" i="2"/>
  <c r="J83" i="2" s="1"/>
  <c r="L83" i="2" s="1"/>
  <c r="F83" i="2"/>
  <c r="I82" i="2"/>
  <c r="H82" i="2"/>
  <c r="J82" i="2" s="1"/>
  <c r="L82" i="2" s="1"/>
  <c r="F82" i="2"/>
  <c r="I81" i="2"/>
  <c r="H81" i="2"/>
  <c r="F81" i="2"/>
  <c r="I80" i="2"/>
  <c r="H80" i="2"/>
  <c r="F80" i="2"/>
  <c r="I74" i="2"/>
  <c r="J74" i="2" s="1"/>
  <c r="L74" i="2" s="1"/>
  <c r="H74" i="2"/>
  <c r="F74" i="2"/>
  <c r="I73" i="2"/>
  <c r="H73" i="2"/>
  <c r="J73" i="2" s="1"/>
  <c r="L73" i="2" s="1"/>
  <c r="F73" i="2"/>
  <c r="I72" i="2"/>
  <c r="H72" i="2"/>
  <c r="J72" i="2" s="1"/>
  <c r="L72" i="2" s="1"/>
  <c r="F72" i="2"/>
  <c r="L71" i="2"/>
  <c r="J71" i="2"/>
  <c r="I71" i="2"/>
  <c r="H71" i="2"/>
  <c r="F71" i="2"/>
  <c r="L70" i="2"/>
  <c r="J70" i="2"/>
  <c r="I70" i="2"/>
  <c r="H70" i="2"/>
  <c r="F70" i="2"/>
  <c r="J69" i="2"/>
  <c r="L69" i="2" s="1"/>
  <c r="I69" i="2"/>
  <c r="H69" i="2"/>
  <c r="F69" i="2"/>
  <c r="I68" i="2"/>
  <c r="H68" i="2"/>
  <c r="J68" i="2" s="1"/>
  <c r="L68" i="2" s="1"/>
  <c r="F68" i="2"/>
  <c r="I67" i="2"/>
  <c r="H67" i="2"/>
  <c r="J67" i="2" s="1"/>
  <c r="L67" i="2" s="1"/>
  <c r="F67" i="2"/>
  <c r="I66" i="2"/>
  <c r="J66" i="2" s="1"/>
  <c r="L66" i="2" s="1"/>
  <c r="H66" i="2"/>
  <c r="F66" i="2"/>
  <c r="I65" i="2"/>
  <c r="H65" i="2"/>
  <c r="J65" i="2" s="1"/>
  <c r="L65" i="2" s="1"/>
  <c r="F65" i="2"/>
  <c r="I64" i="2"/>
  <c r="H64" i="2"/>
  <c r="J64" i="2" s="1"/>
  <c r="L64" i="2" s="1"/>
  <c r="F64" i="2"/>
  <c r="L63" i="2"/>
  <c r="J63" i="2"/>
  <c r="I63" i="2"/>
  <c r="H63" i="2"/>
  <c r="F63" i="2"/>
  <c r="L62" i="2"/>
  <c r="J62" i="2"/>
  <c r="I62" i="2"/>
  <c r="H62" i="2"/>
  <c r="F62" i="2"/>
  <c r="J61" i="2"/>
  <c r="L61" i="2" s="1"/>
  <c r="I61" i="2"/>
  <c r="H61" i="2"/>
  <c r="F61" i="2"/>
  <c r="I60" i="2"/>
  <c r="H60" i="2"/>
  <c r="J60" i="2" s="1"/>
  <c r="L60" i="2" s="1"/>
  <c r="F60" i="2"/>
  <c r="I59" i="2"/>
  <c r="H59" i="2"/>
  <c r="J59" i="2" s="1"/>
  <c r="L59" i="2" s="1"/>
  <c r="F59" i="2"/>
  <c r="I58" i="2"/>
  <c r="J58" i="2" s="1"/>
  <c r="L58" i="2" s="1"/>
  <c r="H58" i="2"/>
  <c r="F58" i="2"/>
  <c r="I57" i="2"/>
  <c r="H57" i="2"/>
  <c r="J57" i="2" s="1"/>
  <c r="L57" i="2" s="1"/>
  <c r="F57" i="2"/>
  <c r="I56" i="2"/>
  <c r="H56" i="2"/>
  <c r="J56" i="2" s="1"/>
  <c r="L56" i="2" s="1"/>
  <c r="F56" i="2"/>
  <c r="L55" i="2"/>
  <c r="J55" i="2"/>
  <c r="I55" i="2"/>
  <c r="H55" i="2"/>
  <c r="F55" i="2"/>
  <c r="L54" i="2"/>
  <c r="J54" i="2"/>
  <c r="I54" i="2"/>
  <c r="H54" i="2"/>
  <c r="F54" i="2"/>
  <c r="J53" i="2"/>
  <c r="L53" i="2" s="1"/>
  <c r="I53" i="2"/>
  <c r="H53" i="2"/>
  <c r="F53" i="2"/>
  <c r="I52" i="2"/>
  <c r="H52" i="2"/>
  <c r="J52" i="2" s="1"/>
  <c r="L52" i="2" s="1"/>
  <c r="F52" i="2"/>
  <c r="I51" i="2"/>
  <c r="H51" i="2"/>
  <c r="J51" i="2" s="1"/>
  <c r="L51" i="2" s="1"/>
  <c r="F51" i="2"/>
  <c r="I50" i="2"/>
  <c r="J50" i="2" s="1"/>
  <c r="L50" i="2" s="1"/>
  <c r="H50" i="2"/>
  <c r="F50" i="2"/>
  <c r="I49" i="2"/>
  <c r="H49" i="2"/>
  <c r="J49" i="2" s="1"/>
  <c r="L49" i="2" s="1"/>
  <c r="F49" i="2"/>
  <c r="I48" i="2"/>
  <c r="H48" i="2"/>
  <c r="J48" i="2" s="1"/>
  <c r="L48" i="2" s="1"/>
  <c r="F48" i="2"/>
  <c r="L47" i="2"/>
  <c r="J47" i="2"/>
  <c r="I47" i="2"/>
  <c r="H47" i="2"/>
  <c r="F47" i="2"/>
  <c r="L46" i="2"/>
  <c r="J46" i="2"/>
  <c r="I46" i="2"/>
  <c r="H46" i="2"/>
  <c r="F46" i="2"/>
  <c r="J45" i="2"/>
  <c r="L45" i="2" s="1"/>
  <c r="I45" i="2"/>
  <c r="H45" i="2"/>
  <c r="F45" i="2"/>
  <c r="I44" i="2"/>
  <c r="H44" i="2"/>
  <c r="J44" i="2" s="1"/>
  <c r="L44" i="2" s="1"/>
  <c r="F44" i="2"/>
  <c r="I43" i="2"/>
  <c r="H43" i="2"/>
  <c r="J43" i="2" s="1"/>
  <c r="L43" i="2" s="1"/>
  <c r="F43" i="2"/>
  <c r="I42" i="2"/>
  <c r="J42" i="2" s="1"/>
  <c r="L42" i="2" s="1"/>
  <c r="H42" i="2"/>
  <c r="F42" i="2"/>
  <c r="I41" i="2"/>
  <c r="H41" i="2"/>
  <c r="J41" i="2" s="1"/>
  <c r="L41" i="2" s="1"/>
  <c r="F41" i="2"/>
  <c r="I40" i="2"/>
  <c r="H40" i="2"/>
  <c r="J40" i="2" s="1"/>
  <c r="L40" i="2" s="1"/>
  <c r="F40" i="2"/>
  <c r="L39" i="2"/>
  <c r="J39" i="2"/>
  <c r="I39" i="2"/>
  <c r="H39" i="2"/>
  <c r="F39" i="2"/>
  <c r="L38" i="2"/>
  <c r="J38" i="2"/>
  <c r="I38" i="2"/>
  <c r="H38" i="2"/>
  <c r="F38" i="2"/>
  <c r="J37" i="2"/>
  <c r="L37" i="2" s="1"/>
  <c r="I37" i="2"/>
  <c r="H37" i="2"/>
  <c r="F37" i="2"/>
  <c r="I36" i="2"/>
  <c r="H36" i="2"/>
  <c r="J36" i="2" s="1"/>
  <c r="L36" i="2" s="1"/>
  <c r="F36" i="2"/>
  <c r="I35" i="2"/>
  <c r="H35" i="2"/>
  <c r="J35" i="2" s="1"/>
  <c r="L35" i="2" s="1"/>
  <c r="F35" i="2"/>
  <c r="I34" i="2"/>
  <c r="J34" i="2" s="1"/>
  <c r="L34" i="2" s="1"/>
  <c r="H34" i="2"/>
  <c r="F34" i="2"/>
  <c r="I33" i="2"/>
  <c r="H33" i="2"/>
  <c r="J33" i="2" s="1"/>
  <c r="L33" i="2" s="1"/>
  <c r="F33" i="2"/>
  <c r="I32" i="2"/>
  <c r="H32" i="2"/>
  <c r="J32" i="2" s="1"/>
  <c r="L32" i="2" s="1"/>
  <c r="F32" i="2"/>
  <c r="L31" i="2"/>
  <c r="J31" i="2"/>
  <c r="I31" i="2"/>
  <c r="H31" i="2"/>
  <c r="F31" i="2"/>
  <c r="L30" i="2"/>
  <c r="J30" i="2"/>
  <c r="I30" i="2"/>
  <c r="H30" i="2"/>
  <c r="F30" i="2"/>
  <c r="J29" i="2"/>
  <c r="L29" i="2" s="1"/>
  <c r="I29" i="2"/>
  <c r="H29" i="2"/>
  <c r="F29" i="2"/>
  <c r="I28" i="2"/>
  <c r="H28" i="2"/>
  <c r="J28" i="2" s="1"/>
  <c r="L28" i="2" s="1"/>
  <c r="F28" i="2"/>
  <c r="I27" i="2"/>
  <c r="H27" i="2"/>
  <c r="J27" i="2" s="1"/>
  <c r="L27" i="2" s="1"/>
  <c r="F27" i="2"/>
  <c r="I26" i="2"/>
  <c r="J26" i="2" s="1"/>
  <c r="L26" i="2" s="1"/>
  <c r="H26" i="2"/>
  <c r="F26" i="2"/>
  <c r="I25" i="2"/>
  <c r="H25" i="2"/>
  <c r="H75" i="2" s="1"/>
  <c r="C16" i="2" s="1"/>
  <c r="F25" i="2"/>
  <c r="C3" i="1"/>
  <c r="D3" i="1"/>
  <c r="E3" i="1"/>
  <c r="F3" i="1"/>
  <c r="G3" i="1"/>
  <c r="B3" i="1"/>
  <c r="G2" i="1"/>
  <c r="F2" i="1"/>
  <c r="E2" i="1"/>
  <c r="D2" i="1"/>
  <c r="C2" i="1"/>
  <c r="H115" i="2" l="1"/>
  <c r="C17" i="2" s="1"/>
  <c r="J81" i="2"/>
  <c r="L81" i="2" s="1"/>
  <c r="L115" i="2" s="1"/>
  <c r="I75" i="2"/>
  <c r="D16" i="2" s="1"/>
  <c r="E16" i="2" s="1"/>
  <c r="I115" i="2"/>
  <c r="D17" i="2" s="1"/>
  <c r="J80" i="2"/>
  <c r="L80" i="2" s="1"/>
  <c r="Q138" i="2"/>
  <c r="Q137" i="2"/>
  <c r="F13" i="1"/>
  <c r="Q136" i="2"/>
  <c r="H120" i="2"/>
  <c r="H132" i="2" s="1"/>
  <c r="H136" i="2"/>
  <c r="H148" i="2" s="1"/>
  <c r="F148" i="2"/>
  <c r="C19" i="2" s="1"/>
  <c r="E19" i="2" s="1"/>
  <c r="F19" i="2" s="1"/>
  <c r="K16" i="2"/>
  <c r="B14" i="1" s="1"/>
  <c r="J25" i="2"/>
  <c r="B2" i="1"/>
  <c r="E17" i="2" l="1"/>
  <c r="F17" i="2" s="1"/>
  <c r="D20" i="2"/>
  <c r="J115" i="2"/>
  <c r="K115" i="2" s="1"/>
  <c r="G13" i="1"/>
  <c r="G11" i="1"/>
  <c r="E14" i="1"/>
  <c r="E13" i="1"/>
  <c r="D13" i="1"/>
  <c r="C13" i="1"/>
  <c r="C11" i="1"/>
  <c r="G18" i="2"/>
  <c r="G132" i="2"/>
  <c r="L25" i="2"/>
  <c r="J75" i="2"/>
  <c r="F16" i="2"/>
  <c r="C20" i="2"/>
  <c r="G148" i="2"/>
  <c r="G19" i="2"/>
  <c r="G17" i="2"/>
  <c r="E11" i="1"/>
  <c r="G9" i="1"/>
  <c r="F11" i="1"/>
  <c r="E9" i="1"/>
  <c r="D11" i="1"/>
  <c r="D9" i="1"/>
  <c r="C9" i="1"/>
  <c r="F20" i="2" l="1"/>
  <c r="E20" i="2"/>
  <c r="F9" i="1"/>
  <c r="G7" i="1"/>
  <c r="G14" i="1"/>
  <c r="F14" i="1"/>
  <c r="D14" i="1"/>
  <c r="C7" i="1"/>
  <c r="C14" i="1"/>
  <c r="P25" i="2"/>
  <c r="K15" i="2" s="1"/>
  <c r="B13" i="1" s="1"/>
  <c r="H13" i="1" s="1"/>
  <c r="L75" i="2"/>
  <c r="F7" i="1"/>
  <c r="E7" i="1"/>
  <c r="D7" i="1"/>
  <c r="H14" i="1" l="1"/>
  <c r="G16" i="2"/>
  <c r="G20" i="2" s="1"/>
  <c r="B6" i="2" s="1"/>
  <c r="K75" i="2"/>
  <c r="F5" i="1"/>
  <c r="D4" i="1"/>
  <c r="B7" i="1"/>
  <c r="H7" i="1" s="1"/>
  <c r="C5" i="1" l="1"/>
  <c r="D5" i="1"/>
  <c r="D6" i="1" s="1"/>
  <c r="F4" i="1"/>
  <c r="F6" i="1" s="1"/>
  <c r="G5" i="1"/>
  <c r="E5" i="1"/>
  <c r="E4" i="1"/>
  <c r="E12" i="1" s="1"/>
  <c r="C4" i="1"/>
  <c r="G4" i="1"/>
  <c r="G12" i="1" s="1"/>
  <c r="B5" i="1"/>
  <c r="F8" i="1" l="1"/>
  <c r="F12" i="1"/>
  <c r="F10" i="1"/>
  <c r="E10" i="1"/>
  <c r="E8" i="1"/>
  <c r="H5" i="1"/>
  <c r="E6" i="1"/>
  <c r="G8" i="1"/>
  <c r="G10" i="1"/>
  <c r="G6" i="1"/>
  <c r="B11" i="1"/>
  <c r="H11" i="1" s="1"/>
  <c r="B9" i="1"/>
  <c r="H9" i="1" s="1"/>
  <c r="C6" i="1"/>
  <c r="D8" i="1"/>
  <c r="D10" i="1"/>
  <c r="D12" i="1"/>
  <c r="C8" i="1"/>
  <c r="C10" i="1"/>
  <c r="C12" i="1"/>
  <c r="B4" i="1" l="1"/>
  <c r="H4" i="1" s="1"/>
  <c r="B17" i="1" l="1"/>
  <c r="B18" i="1"/>
  <c r="B8" i="1"/>
  <c r="B10" i="1"/>
  <c r="B12" i="1"/>
  <c r="B6" i="1"/>
  <c r="H10" i="1" l="1"/>
  <c r="H8" i="1"/>
  <c r="H12" i="1"/>
  <c r="H6" i="1"/>
</calcChain>
</file>

<file path=xl/sharedStrings.xml><?xml version="1.0" encoding="utf-8"?>
<sst xmlns="http://schemas.openxmlformats.org/spreadsheetml/2006/main" count="618" uniqueCount="102">
  <si>
    <t>Összesítő adatlap</t>
  </si>
  <si>
    <t>Az Összesítő adatlap munkalapon a Pályázónak csak a keltezés helyét és idejét szükséges beírnia. A többi cella automatikusan töltődik a többi munkalapról.
Nyomtatás után az Összesítő adatlapot a Konzorciumvezető hivatalos képviselőjének aláírásával szükséges ellátni.</t>
  </si>
  <si>
    <t>Konzorciumvezető és Konzorciumi tag (1-5) munkalapok esetében</t>
  </si>
  <si>
    <t>Konzorciumvezető neve és Konzorciumi tag neve</t>
  </si>
  <si>
    <t>Az aktuális munkalapon található szervezet hivatalos, bejegyzett nevét szükséges megadni. A táblázatban a Konzorciumvezetőt a "Konzorciumvezető" munkalapon kell rögzíteni, a többi munkalapra pedig a további tagokat.</t>
  </si>
  <si>
    <t>Szervezet OM azonosítója</t>
  </si>
  <si>
    <t>A szervezet Oktatási Hivatal által nyilvántartott OM azonosítóját szükséges megadni amennyiben rendelkezik OM azonosítóval.</t>
  </si>
  <si>
    <t>Igényelt támogatás összege</t>
  </si>
  <si>
    <t>A táblázat lentebbi adatai alapján automatikusan töltődik. A pályázónak nincsen vele feladata.</t>
  </si>
  <si>
    <t>Áfa levonási jog</t>
  </si>
  <si>
    <t>"Bruttó módon számol el" opció választandó, ha a szervezet nem igényelheti vissza a Pályázatban elszámolt költségekhez kapcsolódó ÁFÁt. Ellenkező esetben a "Nettó módon számol el" opciót kell választani.</t>
  </si>
  <si>
    <t>Műszaki berendezések, gépek, járművek tételes felsorolása és Anyagköltség tételes felsorolása esetében</t>
  </si>
  <si>
    <t>Megnevezése</t>
  </si>
  <si>
    <t>Az elszámolandó költség pontos megnevezése szükséges, amely alapján könnyen azonosítható a beszerzeni kívánt termék. Pl.: "Laptop" nem elfogadható mint megnevezés, de például a "Dell Inspiron 3511 3511FI5UD1 Notebook" igen, mivel pontosan beazonosítható a termék típusa.</t>
  </si>
  <si>
    <t>Beszerzés jellege</t>
  </si>
  <si>
    <t>"Közbeszerzés" opció választandó, amennyiben a pályázó szervezet saját beszerzési szabályzata, vagy a közbeszerzési törvény közbeszerzési eljárást ír elő. Egyéb esetben a "Beszerzés" opció választandó</t>
  </si>
  <si>
    <t>Mérföldkő hozzárendelése</t>
  </si>
  <si>
    <t>A Pályázónak azt szükséges megadnia, hogy az adott beszerzést melyik mérföldkő során fogja beszerezni. Amennyiben egy eszközt az első és második mérföldkőben is be kíván szerezni, úgy az adott tételt kétszer szükséges feltüntetni, egy alkalommal az 1. mérfőldkővel feltüntetve, második alkalommal a 2. mérföldkőhöz rendelve.</t>
  </si>
  <si>
    <t>Nettó egységár</t>
  </si>
  <si>
    <t>A beszerzendő eszköz egy egységre vonatkozott, nettó árát szükséges megadni. Például: ha a terméket darabonként árulják, akkor egy darabnak a nettó árát, ha csomagban akkor egy csomagnak a nettó árát.</t>
  </si>
  <si>
    <t>Nettó egységárra jutó ÁFA</t>
  </si>
  <si>
    <t>A fenti "Nettó egységár"-hoz kapcsolódó ÁFA értéke. Megadása akkor is szükséges, ha a pályázatban nem kerül elszámolásra az ÁFA.</t>
  </si>
  <si>
    <t>Mennyiség</t>
  </si>
  <si>
    <t>A beszerzendő eszköz kiszerelésének mennyiségét szükséges megadni. Például: ha egy terméket 100 darabos csomagban árulnak, az ára egy csomagra van meghatározva és a Pályázó egy csomagot tervez beszerezni, akkor 1-et szükséges megadnia. Mértékegység megadása ebben a cellában nem lehetséges.</t>
  </si>
  <si>
    <t>Támogatási százalék</t>
  </si>
  <si>
    <t>Azt szükséges megadni, hogy a felmerült költség mekkora százalékát kéri a Pályázó a pályázatában elszámolni. Pédául: ha a Pályázó a fennmaradó támogatásnál nagyobb összegű tételt szeretne beszerezni, lehetősége van arra, hogy a beszerzésnek csak egy részét finanszírozza jelen pályázatból és azt egyéb forrásból egészítse ki. A megadott mérték nem lehet nagyobb mint 100%.</t>
  </si>
  <si>
    <t>Nyertes Árajánlatot adó megnevezése</t>
  </si>
  <si>
    <t>A három árajánlat közül a nyertes árajánlatot adó hivatalos megnevezését szükséges megadni. Kérjük, amennyiben egy árajánlatadótól több tételt is kívánnak beszerezni, úgy a tételeket külön sorban legyen szívesek felvezetni! Anyagköltségek esetében ez csak abban az esetben kitöltendő, amennyiben a Pályázó havi bruttó 200.000 forintnál több anyagköltséget kíván a pályázatába tervezni.</t>
  </si>
  <si>
    <t>Bérköltség – egyéb foglalkoztatott tételes felsorolása és Bérjárulékok – egyéb foglalkoztatottak tételes felsorolása esetében</t>
  </si>
  <si>
    <t>A betöltött feladatkör megnevezése szükséges. Például: laborvezető, laborasszisztens. Minden munkavállalót külön soron kell rögzíteni, és amennyiben a munkavállaló 2 mérföldkőben is foglalkoztatva lesz úgy mérföldkövenként külön soron kell rögzíteni.</t>
  </si>
  <si>
    <t>Foglalkoztatás jellege</t>
  </si>
  <si>
    <t>A legördülő listából szükséges kiválasztani, hogy milyen formában tervezik a munkavállalót foglalkoztatni.</t>
  </si>
  <si>
    <t>A Pályázónak azt szükséges megadnia, hogy az adott bérköltséget melyik mérföldkő során fogja elkölteni. Ha egy munkavállaló mindkét mérföldkőben foglalkoztatásra kerül szükséges annak a költségvetésben való megbontása. Ennek érdekében a munkavállalót két sorban kell feltüntetni. Ez egyiken az első mérföldkőben való foglalkoztatás idejével és költségével, a másik soron a második mérföldkőhöz kapcsolódó foglalkoztatás idejével és költségével.</t>
  </si>
  <si>
    <t>Havi bruttó bérköltség /  Egyszerűsített foglalkoztatott napi díja</t>
  </si>
  <si>
    <t>Az adott feladathoz egy főnek kifizetett bruttó bért szükséges beírni. Egyszerűsített foglalkoztatás esetén a napi bérköltséget szükséges megadni.</t>
  </si>
  <si>
    <t>Havi bruttó bérköltségen felüli járulék / Egyszerűsített foglalkoztatott napi munkáltatói közterhe</t>
  </si>
  <si>
    <t>Az adott feladathoz egy főnek kifizetett bruttóen felül fizetett járulékköltségét szükséges beírni. Egyszerűsített foglalkoztatás esetén a bejelentéshez kapcsolódó egy napra eső közterhet kell beírni.</t>
  </si>
  <si>
    <t>Alkalmazás időtartama (Hónap) / Egyszerűsített foglalkoztatással érintett napok száma (Nap)</t>
  </si>
  <si>
    <t>Azt szükséges megadni, hogy az adott feladatot mennyi ideig töltötti be a munkavállaló. Egyszerűsített foglalkoztatás esetén napban, egyéb esetben hónapban szükséges megadni.</t>
  </si>
  <si>
    <t>Azt szükséges megadni, hogy a felmerült költség mekkora százalékát kéri a Pályázó a pályázatában elszámolni. Pédául: ha a Pályázó a fennmaradó támogatásnál nagyobb összegű bérköltséget szeretne elszámolni, lehetősége van arra, hogy annak csak egy részét finanszírozza jelen pályázatból és azt egyéb forrásból egészítse ki. A megadott mérték nem lehet nagyobb mint 100%.</t>
  </si>
  <si>
    <t>Kelt</t>
  </si>
  <si>
    <t>A keltezés helyét és idejét szükséges beírni a "Kelt:" rész után.</t>
  </si>
  <si>
    <t>Nyomtatást követően az egyes munkalapokat csak a munkalapon szereplő szervezet hivatalos képviselőjének szükséges aláírnia. A többi konzorciumi tagnak és a konzorciumi vezetőnek nem.</t>
  </si>
  <si>
    <t>Konzorcium vezető</t>
  </si>
  <si>
    <t>Konzorciumi tag 1</t>
  </si>
  <si>
    <t>Konzorciumi tag 2</t>
  </si>
  <si>
    <t>Konzorciumi tag 3</t>
  </si>
  <si>
    <t>Konzorciumi tag 4</t>
  </si>
  <si>
    <t>Konzorciumi tag 5</t>
  </si>
  <si>
    <t>Összesen</t>
  </si>
  <si>
    <t>Pályázó neve neve</t>
  </si>
  <si>
    <t>-</t>
  </si>
  <si>
    <t>Szervezet OM azonosítója:</t>
  </si>
  <si>
    <t>Igényelt támogatás összesen</t>
  </si>
  <si>
    <t>Műszaki berendezések, gépek, járművek összesen</t>
  </si>
  <si>
    <t>Műszaki berendezések, gépek, járművek aránya</t>
  </si>
  <si>
    <t>Anyagköltség összesen</t>
  </si>
  <si>
    <t>Anyagköltség aránya</t>
  </si>
  <si>
    <t>Bérköltség – egyéb foglalkoztatott összesen</t>
  </si>
  <si>
    <t>Bérköltség – egyéb foglalkoztatott aránya</t>
  </si>
  <si>
    <t>Bérjárulékok – egyéb foglalkoztatott összesen</t>
  </si>
  <si>
    <t>Bérjárulékok – egyéb foglalkoztatott aránya</t>
  </si>
  <si>
    <t>Költség mértéke a konzorcium egészére vonatkozóan</t>
  </si>
  <si>
    <t>Eszköz- és anyagbeszerzés költségek  (%)</t>
  </si>
  <si>
    <t>Személyi jellegű költségek (%)</t>
  </si>
  <si>
    <t>Kelt:</t>
  </si>
  <si>
    <t>Konzorciumvezető hivatalos képviselőjének aláírása</t>
  </si>
  <si>
    <t>Költségterv az igényelt támogatás felhasználására</t>
  </si>
  <si>
    <t>Konzorciumvezető neve:</t>
  </si>
  <si>
    <t>Támogatott feladat megnevezése:</t>
  </si>
  <si>
    <t>Diáklabor fejlesztése</t>
  </si>
  <si>
    <t>Bruttó módon számol el</t>
  </si>
  <si>
    <t>Opciók</t>
  </si>
  <si>
    <t>Beszerzés</t>
  </si>
  <si>
    <t>1. mérföldkő</t>
  </si>
  <si>
    <t>Nettó módon számol el</t>
  </si>
  <si>
    <t>Munkaviszony</t>
  </si>
  <si>
    <t>Közbeszerzés</t>
  </si>
  <si>
    <t>2. mérföldkő</t>
  </si>
  <si>
    <t>Egyszerűsített foglalkoztatás</t>
  </si>
  <si>
    <t>Megbízási szerződés</t>
  </si>
  <si>
    <t>Egyéb</t>
  </si>
  <si>
    <t>Tevékenység neve</t>
  </si>
  <si>
    <t>Költség típus</t>
  </si>
  <si>
    <t>Nettó érték</t>
  </si>
  <si>
    <t>ÁFA érték</t>
  </si>
  <si>
    <t>Teljes költség</t>
  </si>
  <si>
    <t>Elszámolható költség</t>
  </si>
  <si>
    <t>Támogatási összeg</t>
  </si>
  <si>
    <t>13. Műszaki berendezések, gépek, járművek</t>
  </si>
  <si>
    <t xml:space="preserve">51. Anyagköltség </t>
  </si>
  <si>
    <t>54. Bérköltség – egyéb foglalkoztatott</t>
  </si>
  <si>
    <t>56. Bérjárulékok – egyéb foglalkoztatott</t>
  </si>
  <si>
    <t>Műszaki berendezések, gépek, járművek tételes felsorolása</t>
  </si>
  <si>
    <t>Bruttó egységár</t>
  </si>
  <si>
    <t>Anyagköltség tételes felsorolása</t>
  </si>
  <si>
    <t>Bérköltség – egyéb foglalkoztatott tételes felsorolása</t>
  </si>
  <si>
    <t>Bérjárulékok – egyéb foglalkoztatottak tételes felsorolása</t>
  </si>
  <si>
    <t>Hivatalos képviselő aláírása</t>
  </si>
  <si>
    <t>Konzorciumi tag neve:</t>
  </si>
  <si>
    <t>1. Mérföldkőben tervezett összeg</t>
  </si>
  <si>
    <t>2. Mérföldkőben tervezett összeg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</si>
</sst>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Ft&quot;_-;\-* #,##0.00\ &quot;Ft&quot;_-;_-* &quot;-&quot;??\ &quot;Ft&quot;_-;_-@"/>
    <numFmt numFmtId="165" formatCode="0.0000%"/>
    <numFmt numFmtId="166" formatCode="_-* #,##0.0\ &quot;Ft&quot;_-;\-* #,##0.0\ &quot;Ft&quot;_-;_-* &quot;-&quot;??\ &quot;Ft&quot;_-;_-@"/>
    <numFmt numFmtId="167" formatCode="_-* #,##0\ &quot;Ft&quot;_-;\-* #,##0\ &quot;Ft&quot;_-;_-* &quot;-&quot;??\ &quot;Ft&quot;_-;_-@"/>
    <numFmt numFmtId="168" formatCode="#,##0.00\ &quot;Ft&quot;"/>
  </numFmts>
  <fonts count="17" x14ac:knownFonts="1">
    <font>
      <sz val="11"/>
      <color rgb="FF000000"/>
      <name val="Calibri"/>
      <scheme val="minor"/>
    </font>
    <font>
      <sz val="11"/>
      <color theme="1"/>
      <name val="Calibri"/>
      <family val="2"/>
      <charset val="238"/>
      <scheme val="minor"/>
    </font>
    <font>
      <sz val="11"/>
      <color theme="1"/>
      <name val="Calibri"/>
      <family val="2"/>
      <charset val="238"/>
      <scheme val="minor"/>
    </font>
    <font>
      <sz val="11"/>
      <color rgb="FF000000"/>
      <name val="Calibri"/>
      <family val="2"/>
      <charset val="238"/>
    </font>
    <font>
      <b/>
      <i/>
      <sz val="12"/>
      <color theme="1"/>
      <name val="Times New Roman"/>
      <family val="1"/>
      <charset val="238"/>
    </font>
    <font>
      <sz val="11"/>
      <color rgb="FF000000"/>
      <name val="Times New Roman"/>
      <family val="1"/>
      <charset val="238"/>
    </font>
    <font>
      <b/>
      <i/>
      <sz val="10"/>
      <color theme="1"/>
      <name val="Times New Roman"/>
      <family val="1"/>
      <charset val="238"/>
    </font>
    <font>
      <b/>
      <sz val="11"/>
      <color rgb="FF000000"/>
      <name val="Times New Roman"/>
      <family val="1"/>
      <charset val="238"/>
    </font>
    <font>
      <sz val="11"/>
      <name val="Calibri"/>
      <family val="2"/>
      <charset val="238"/>
    </font>
    <font>
      <b/>
      <sz val="11"/>
      <color rgb="FF000000"/>
      <name val="Calibri"/>
      <family val="2"/>
      <charset val="238"/>
      <scheme val="minor"/>
    </font>
    <font>
      <sz val="11"/>
      <color rgb="FF444444"/>
      <name val="Calibri"/>
      <family val="2"/>
      <charset val="1"/>
    </font>
    <font>
      <u/>
      <sz val="11"/>
      <color theme="10"/>
      <name val="Calibri"/>
      <family val="2"/>
      <charset val="238"/>
      <scheme val="minor"/>
    </font>
    <font>
      <b/>
      <sz val="11"/>
      <color rgb="FF000000"/>
      <name val="Times New Roman"/>
      <family val="1"/>
      <charset val="238"/>
    </font>
    <font>
      <sz val="11"/>
      <color rgb="FF000000"/>
      <name val="Calibri"/>
      <family val="2"/>
      <charset val="238"/>
      <scheme val="minor"/>
    </font>
    <font>
      <sz val="11"/>
      <color rgb="FF000000"/>
      <name val="Calibri"/>
      <family val="2"/>
      <charset val="238"/>
    </font>
    <font>
      <b/>
      <sz val="11"/>
      <color rgb="FF000000"/>
      <name val="Calibri"/>
      <family val="2"/>
      <charset val="238"/>
      <scheme val="minor"/>
    </font>
    <font>
      <b/>
      <sz val="11"/>
      <color rgb="FF000000"/>
      <name val="Calibri"/>
      <family val="2"/>
      <charset val="1"/>
    </font>
  </fonts>
  <fills count="4">
    <fill>
      <patternFill patternType="none"/>
    </fill>
    <fill>
      <patternFill patternType="gray125"/>
    </fill>
    <fill>
      <patternFill patternType="solid">
        <fgColor rgb="FFFFFF00"/>
        <bgColor indexed="64"/>
      </patternFill>
    </fill>
    <fill>
      <patternFill patternType="solid">
        <fgColor theme="2" tint="-0.14999847407452621"/>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s>
  <cellStyleXfs count="2">
    <xf numFmtId="0" fontId="0" fillId="0" borderId="0"/>
    <xf numFmtId="0" fontId="11" fillId="0" borderId="0" applyNumberFormat="0" applyFill="0" applyBorder="0" applyAlignment="0" applyProtection="0"/>
  </cellStyleXfs>
  <cellXfs count="123">
    <xf numFmtId="0" fontId="0" fillId="0" borderId="0" xfId="0"/>
    <xf numFmtId="0" fontId="5" fillId="2" borderId="0" xfId="0" applyFont="1" applyFill="1" applyProtection="1">
      <protection locked="0"/>
    </xf>
    <xf numFmtId="0" fontId="5" fillId="2" borderId="1" xfId="0" applyFont="1" applyFill="1" applyBorder="1" applyProtection="1">
      <protection locked="0"/>
    </xf>
    <xf numFmtId="3" fontId="5" fillId="2" borderId="1" xfId="0" applyNumberFormat="1" applyFont="1" applyFill="1" applyBorder="1" applyAlignment="1" applyProtection="1">
      <alignment horizontal="right"/>
      <protection locked="0"/>
    </xf>
    <xf numFmtId="0" fontId="11" fillId="0" borderId="0" xfId="1" applyProtection="1"/>
    <xf numFmtId="2" fontId="5" fillId="2" borderId="1" xfId="0" applyNumberFormat="1" applyFont="1" applyFill="1" applyBorder="1" applyAlignment="1" applyProtection="1">
      <alignment horizontal="right"/>
      <protection locked="0"/>
    </xf>
    <xf numFmtId="2" fontId="5" fillId="2" borderId="2" xfId="0" applyNumberFormat="1" applyFont="1" applyFill="1" applyBorder="1" applyAlignment="1" applyProtection="1">
      <alignment horizontal="right"/>
      <protection locked="0"/>
    </xf>
    <xf numFmtId="0" fontId="15" fillId="0" borderId="18" xfId="0" applyFont="1" applyBorder="1" applyAlignment="1">
      <alignment wrapText="1"/>
    </xf>
    <xf numFmtId="0" fontId="14" fillId="0" borderId="17" xfId="0" applyFont="1" applyBorder="1" applyAlignment="1">
      <alignment wrapText="1"/>
    </xf>
    <xf numFmtId="0" fontId="13" fillId="0" borderId="0" xfId="0" applyFont="1"/>
    <xf numFmtId="0" fontId="9" fillId="0" borderId="0" xfId="0" applyFont="1"/>
    <xf numFmtId="0" fontId="14" fillId="0" borderId="0" xfId="0" applyFont="1" applyAlignment="1">
      <alignment vertical="top" readingOrder="1"/>
    </xf>
    <xf numFmtId="0" fontId="14" fillId="0" borderId="0" xfId="0" applyFont="1" applyAlignment="1">
      <alignment vertical="top"/>
    </xf>
    <xf numFmtId="0" fontId="0" fillId="0" borderId="19"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Alignment="1">
      <alignment vertical="top"/>
    </xf>
    <xf numFmtId="10" fontId="5" fillId="2" borderId="2" xfId="0" applyNumberFormat="1" applyFont="1" applyFill="1" applyBorder="1" applyProtection="1">
      <protection locked="0"/>
    </xf>
    <xf numFmtId="10" fontId="5" fillId="2" borderId="9" xfId="0" applyNumberFormat="1" applyFont="1" applyFill="1" applyBorder="1" applyProtection="1">
      <protection locked="0"/>
    </xf>
    <xf numFmtId="10" fontId="5" fillId="2" borderId="1" xfId="0" applyNumberFormat="1" applyFont="1" applyFill="1" applyBorder="1" applyProtection="1">
      <protection locked="0"/>
    </xf>
    <xf numFmtId="0" fontId="14" fillId="0" borderId="23" xfId="0" applyFont="1" applyBorder="1" applyAlignment="1">
      <alignment wrapText="1"/>
    </xf>
    <xf numFmtId="0" fontId="0" fillId="0" borderId="1" xfId="0" applyBorder="1"/>
    <xf numFmtId="0" fontId="3" fillId="0" borderId="1" xfId="0" applyFont="1" applyBorder="1"/>
    <xf numFmtId="0" fontId="2" fillId="0" borderId="1" xfId="0" applyFont="1" applyBorder="1"/>
    <xf numFmtId="0" fontId="3" fillId="0" borderId="1" xfId="0" applyFont="1" applyBorder="1" applyAlignment="1">
      <alignment wrapText="1"/>
    </xf>
    <xf numFmtId="0" fontId="2" fillId="0" borderId="1" xfId="0" applyFont="1" applyBorder="1" applyAlignment="1">
      <alignment wrapText="1"/>
    </xf>
    <xf numFmtId="167" fontId="3" fillId="0" borderId="1" xfId="0" applyNumberFormat="1" applyFont="1" applyBorder="1"/>
    <xf numFmtId="165" fontId="3" fillId="0" borderId="1" xfId="0" applyNumberFormat="1" applyFont="1" applyBorder="1"/>
    <xf numFmtId="0" fontId="2" fillId="0" borderId="0" xfId="0" applyFont="1"/>
    <xf numFmtId="165" fontId="3" fillId="0" borderId="0" xfId="0" applyNumberFormat="1" applyFont="1"/>
    <xf numFmtId="0" fontId="5" fillId="0" borderId="0" xfId="0" applyFont="1"/>
    <xf numFmtId="0" fontId="5" fillId="0" borderId="5" xfId="0" applyFont="1" applyBorder="1"/>
    <xf numFmtId="0" fontId="5" fillId="0" borderId="0" xfId="0" applyFont="1" applyAlignment="1">
      <alignment horizontal="center"/>
    </xf>
    <xf numFmtId="0" fontId="4" fillId="0" borderId="0" xfId="0" applyFont="1" applyAlignment="1">
      <alignment vertical="top"/>
    </xf>
    <xf numFmtId="0" fontId="6" fillId="0" borderId="1" xfId="0" applyFont="1" applyBorder="1" applyAlignment="1">
      <alignment vertical="center"/>
    </xf>
    <xf numFmtId="0" fontId="5" fillId="0" borderId="1" xfId="0" applyFont="1" applyBorder="1" applyAlignment="1">
      <alignment horizontal="right"/>
    </xf>
    <xf numFmtId="164" fontId="5" fillId="0" borderId="1" xfId="0" applyNumberFormat="1" applyFont="1" applyBorder="1"/>
    <xf numFmtId="0" fontId="6" fillId="0" borderId="0" xfId="0" applyFont="1" applyAlignment="1">
      <alignment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0" xfId="0" applyFont="1"/>
    <xf numFmtId="0" fontId="5" fillId="0" borderId="1" xfId="0" applyFont="1" applyBorder="1"/>
    <xf numFmtId="164" fontId="5" fillId="0" borderId="2" xfId="0" applyNumberFormat="1" applyFont="1" applyBorder="1"/>
    <xf numFmtId="0" fontId="7" fillId="0" borderId="2" xfId="0" applyFont="1" applyBorder="1" applyAlignment="1">
      <alignment horizontal="left"/>
    </xf>
    <xf numFmtId="0" fontId="7" fillId="0" borderId="3" xfId="0" applyFont="1" applyBorder="1" applyAlignment="1">
      <alignment horizontal="left"/>
    </xf>
    <xf numFmtId="164" fontId="7" fillId="0" borderId="1" xfId="0" applyNumberFormat="1" applyFont="1" applyBorder="1"/>
    <xf numFmtId="164" fontId="7" fillId="0" borderId="7" xfId="0" applyNumberFormat="1" applyFont="1" applyBorder="1"/>
    <xf numFmtId="0" fontId="7" fillId="0" borderId="0" xfId="0" applyFont="1" applyAlignment="1">
      <alignment horizontal="left"/>
    </xf>
    <xf numFmtId="164" fontId="7" fillId="0" borderId="0" xfId="0" applyNumberFormat="1" applyFont="1"/>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164" fontId="5" fillId="0" borderId="11" xfId="0" applyNumberFormat="1" applyFont="1" applyBorder="1"/>
    <xf numFmtId="164" fontId="5" fillId="0" borderId="9" xfId="0" applyNumberFormat="1" applyFont="1" applyBorder="1"/>
    <xf numFmtId="10" fontId="7" fillId="0" borderId="1" xfId="0" applyNumberFormat="1" applyFont="1" applyBorder="1"/>
    <xf numFmtId="164" fontId="7" fillId="0" borderId="12" xfId="0" applyNumberFormat="1" applyFont="1" applyBorder="1"/>
    <xf numFmtId="0" fontId="7" fillId="0" borderId="0" xfId="0" applyFont="1" applyAlignment="1">
      <alignment wrapText="1"/>
    </xf>
    <xf numFmtId="0" fontId="7" fillId="0" borderId="8" xfId="0" applyFont="1" applyBorder="1" applyAlignment="1">
      <alignment horizontal="center" wrapText="1"/>
    </xf>
    <xf numFmtId="0" fontId="12" fillId="0" borderId="13" xfId="0" applyFont="1" applyBorder="1" applyAlignment="1">
      <alignment horizontal="center" wrapText="1"/>
    </xf>
    <xf numFmtId="0" fontId="10" fillId="0" borderId="0" xfId="0" applyFont="1" applyAlignment="1">
      <alignment wrapText="1"/>
    </xf>
    <xf numFmtId="0" fontId="10" fillId="0" borderId="0" xfId="0" applyFont="1"/>
    <xf numFmtId="10" fontId="0" fillId="0" borderId="0" xfId="0" applyNumberFormat="1"/>
    <xf numFmtId="166" fontId="5" fillId="0" borderId="1" xfId="0" applyNumberFormat="1" applyFont="1" applyBorder="1"/>
    <xf numFmtId="0" fontId="7" fillId="0" borderId="0" xfId="0" applyFont="1" applyAlignment="1">
      <alignment horizontal="center"/>
    </xf>
    <xf numFmtId="9" fontId="5" fillId="0" borderId="0" xfId="0" applyNumberFormat="1" applyFont="1"/>
    <xf numFmtId="166" fontId="5" fillId="0" borderId="0" xfId="0" applyNumberFormat="1" applyFont="1"/>
    <xf numFmtId="164" fontId="5" fillId="0" borderId="0" xfId="0" applyNumberFormat="1" applyFont="1"/>
    <xf numFmtId="164" fontId="9" fillId="0" borderId="1" xfId="0" applyNumberFormat="1" applyFont="1" applyBorder="1"/>
    <xf numFmtId="0" fontId="7" fillId="0" borderId="13" xfId="0" applyFont="1" applyBorder="1" applyAlignment="1">
      <alignment wrapText="1"/>
    </xf>
    <xf numFmtId="166" fontId="5" fillId="0" borderId="9" xfId="0" applyNumberFormat="1" applyFont="1" applyBorder="1"/>
    <xf numFmtId="164" fontId="5" fillId="0" borderId="10" xfId="0" applyNumberFormat="1" applyFont="1" applyBorder="1"/>
    <xf numFmtId="0" fontId="0" fillId="0" borderId="13" xfId="0" applyBorder="1"/>
    <xf numFmtId="166" fontId="9" fillId="0" borderId="1" xfId="0" applyNumberFormat="1" applyFont="1" applyBorder="1"/>
    <xf numFmtId="164" fontId="9" fillId="0" borderId="2" xfId="0" applyNumberFormat="1" applyFont="1" applyBorder="1"/>
    <xf numFmtId="3" fontId="7" fillId="0" borderId="0" xfId="0" applyNumberFormat="1" applyFont="1"/>
    <xf numFmtId="2" fontId="0" fillId="0" borderId="0" xfId="0" applyNumberFormat="1"/>
    <xf numFmtId="168" fontId="0" fillId="0" borderId="0" xfId="0" applyNumberFormat="1"/>
    <xf numFmtId="168" fontId="13" fillId="0" borderId="0" xfId="0" applyNumberFormat="1" applyFont="1"/>
    <xf numFmtId="0" fontId="2" fillId="0" borderId="9" xfId="0" applyFont="1" applyBorder="1"/>
    <xf numFmtId="165" fontId="3" fillId="0" borderId="9" xfId="0" applyNumberFormat="1" applyFont="1" applyBorder="1"/>
    <xf numFmtId="0" fontId="1" fillId="0" borderId="11" xfId="0" applyFont="1" applyBorder="1"/>
    <xf numFmtId="168" fontId="3" fillId="0" borderId="11" xfId="0" applyNumberFormat="1" applyFont="1" applyBorder="1"/>
    <xf numFmtId="0" fontId="16" fillId="0" borderId="20" xfId="0" applyFont="1" applyBorder="1" applyAlignment="1">
      <alignment horizontal="center" wrapText="1"/>
    </xf>
    <xf numFmtId="0" fontId="16" fillId="0" borderId="21" xfId="0" applyFont="1" applyBorder="1" applyAlignment="1">
      <alignment horizontal="center"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2" fillId="0" borderId="1" xfId="0" applyFont="1" applyBorder="1" applyAlignment="1">
      <alignment horizontal="center"/>
    </xf>
    <xf numFmtId="0" fontId="7" fillId="0" borderId="0" xfId="0" applyFont="1" applyAlignment="1">
      <alignment horizontal="center"/>
    </xf>
    <xf numFmtId="0" fontId="0" fillId="0" borderId="0" xfId="0"/>
    <xf numFmtId="0" fontId="7" fillId="0" borderId="0" xfId="0" applyFont="1" applyAlignment="1">
      <alignment horizontal="center" wrapText="1"/>
    </xf>
    <xf numFmtId="0" fontId="7"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4" fillId="0" borderId="0" xfId="0" applyFont="1" applyAlignment="1">
      <alignment horizontal="center" vertical="top"/>
    </xf>
    <xf numFmtId="0" fontId="5" fillId="0" borderId="0" xfId="0" applyFont="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5" fillId="2" borderId="4" xfId="0" applyFont="1" applyFill="1" applyBorder="1" applyAlignment="1" applyProtection="1">
      <alignment horizontal="left"/>
      <protection locked="0"/>
    </xf>
    <xf numFmtId="0" fontId="5" fillId="3" borderId="1" xfId="0" applyFont="1" applyFill="1" applyBorder="1" applyAlignment="1" applyProtection="1">
      <alignment horizontal="right"/>
      <protection locked="0"/>
    </xf>
    <xf numFmtId="164" fontId="5" fillId="2" borderId="1" xfId="0" applyNumberFormat="1" applyFont="1" applyFill="1" applyBorder="1" applyAlignment="1" applyProtection="1">
      <alignment horizontal="right"/>
      <protection locked="0"/>
    </xf>
    <xf numFmtId="0" fontId="5" fillId="2" borderId="1" xfId="0" applyFont="1" applyFill="1" applyBorder="1" applyAlignment="1" applyProtection="1">
      <alignment horizontal="right"/>
      <protection locked="0"/>
    </xf>
    <xf numFmtId="0" fontId="5" fillId="2" borderId="7" xfId="0" applyNumberFormat="1" applyFont="1" applyFill="1" applyBorder="1" applyAlignment="1" applyProtection="1">
      <alignment horizontal="left"/>
      <protection locked="0"/>
    </xf>
    <xf numFmtId="0" fontId="5" fillId="2" borderId="1" xfId="0" applyNumberFormat="1" applyFont="1" applyFill="1" applyBorder="1" applyAlignment="1" applyProtection="1">
      <alignment horizontal="left"/>
      <protection locked="0"/>
    </xf>
    <xf numFmtId="0" fontId="5" fillId="2" borderId="9"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166" fontId="5" fillId="2" borderId="1" xfId="0" applyNumberFormat="1" applyFont="1" applyFill="1" applyBorder="1" applyAlignment="1" applyProtection="1">
      <alignment horizontal="right"/>
      <protection locked="0"/>
    </xf>
    <xf numFmtId="0" fontId="5" fillId="3" borderId="4" xfId="0" applyFont="1" applyFill="1" applyBorder="1" applyAlignment="1" applyProtection="1">
      <alignment horizontal="right"/>
      <protection locked="0"/>
    </xf>
    <xf numFmtId="166" fontId="5" fillId="2" borderId="10" xfId="0" applyNumberFormat="1" applyFont="1" applyFill="1" applyBorder="1" applyAlignment="1" applyProtection="1">
      <alignment horizontal="right"/>
      <protection locked="0"/>
    </xf>
    <xf numFmtId="0" fontId="7" fillId="0" borderId="11" xfId="0" applyFont="1" applyBorder="1" applyAlignment="1">
      <alignment horizontal="left"/>
    </xf>
    <xf numFmtId="168" fontId="7" fillId="0" borderId="11" xfId="0" applyNumberFormat="1" applyFont="1" applyBorder="1"/>
  </cellXfs>
  <cellStyles count="2">
    <cellStyle name="Hyperlink" xfId="1" xr:uid="{00000000-000B-0000-0000-000008000000}"/>
    <cellStyle name="Normál" xfId="0" builtinId="0"/>
  </cellStyles>
  <dxfs count="428">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indexed="64"/>
        </right>
        <top style="thin">
          <color rgb="FF000000"/>
        </top>
        <bottom style="thin">
          <color rgb="FF000000"/>
        </bottom>
      </border>
    </dxf>
    <dxf>
      <protection locked="1" hidden="0"/>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bottom style="thin">
          <color rgb="FF000000"/>
        </bottom>
      </border>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left style="thin">
          <color rgb="FF000000"/>
        </left>
        <right style="thin">
          <color rgb="FF000000"/>
        </right>
      </border>
      <protection locked="1" hidden="0"/>
    </dxf>
    <dxf>
      <font>
        <b val="0"/>
        <i val="0"/>
        <strike val="0"/>
        <condense val="0"/>
        <extend val="0"/>
        <outline val="0"/>
        <shadow val="0"/>
        <u val="none"/>
        <vertAlign val="baseline"/>
        <sz val="11"/>
        <color rgb="FF000000"/>
        <name val="Times New Roman"/>
        <scheme val="none"/>
      </font>
      <numFmt numFmtId="0" formatCode="General"/>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4" formatCode="_-* #,##0.00\ &quot;Ft&quot;_-;\-* #,##0.00\ &quot;Ft&quot;_-;_-* &quot;-&quot;??\ &quot;Ft&quot;_-;_-@"/>
      <border outline="0">
        <right style="thin">
          <color rgb="FF000000"/>
        </right>
      </border>
      <protection locked="1" hidden="0"/>
    </dxf>
    <dxf>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Times New Roman"/>
        <family val="1"/>
        <charset val="238"/>
        <scheme val="none"/>
      </font>
      <numFmt numFmtId="166" formatCode="_-* #,##0.0\ &quot;Ft&quot;_-;\-* #,##0.0\ &quot;Ft&quot;_-;_-* &quot;-&quot;??\ &quot;Ft&quot;_-;_-@"/>
      <border diagonalUp="0" diagonalDown="0">
        <left/>
        <right style="thin">
          <color rgb="FF000000"/>
        </right>
        <top style="thin">
          <color rgb="FF000000"/>
        </top>
        <bottom/>
      </border>
      <protection locked="1" hidden="0"/>
    </dxf>
    <dxf>
      <border outline="0">
        <top style="thin">
          <color rgb="FF000000"/>
        </top>
      </border>
    </dxf>
    <dxf>
      <border outline="0">
        <left style="thin">
          <color rgb="FF000000"/>
        </left>
        <right style="thin">
          <color indexed="64"/>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4" formatCode="0.00%"/>
      <fill>
        <patternFill patternType="solid">
          <fgColor indexed="64"/>
          <bgColor rgb="FFFFFF00"/>
        </patternFill>
      </fill>
      <border diagonalUp="0" diagonalDown="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rgb="FF000000"/>
        <name val="Times New Roman"/>
        <family val="1"/>
        <charset val="238"/>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border outline="0">
        <bottom style="thin">
          <color rgb="FF000000"/>
        </bottom>
      </border>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
      <numFmt numFmtId="14" formatCode="0.00%"/>
      <fill>
        <patternFill patternType="solid">
          <fgColor indexed="64"/>
          <bgColor rgb="FFFFFF00"/>
        </patternFill>
      </fill>
      <protection locked="0" hidden="0"/>
    </dxf>
    <dxf>
      <font>
        <b val="0"/>
        <i val="0"/>
        <strike val="0"/>
        <condense val="0"/>
        <extend val="0"/>
        <outline val="0"/>
        <shadow val="0"/>
        <u val="none"/>
        <vertAlign val="baseline"/>
        <sz val="11"/>
        <color rgb="FF000000"/>
        <name val="Times New Roman"/>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Times New Roman"/>
        <family val="1"/>
        <charset val="238"/>
        <scheme val="none"/>
      </font>
      <numFmt numFmtId="164" formatCode="_-* #,##0.00\ &quot;Ft&quot;_-;\-* #,##0.00\ &quot;Ft&quot;_-;_-* &quot;-&quot;??\ &quot;Ft&quot;_-;_-@"/>
      <border diagonalUp="0" diagonalDown="0">
        <left style="thin">
          <color rgb="FF000000"/>
        </left>
        <right style="thin">
          <color rgb="FF000000"/>
        </right>
        <top style="thin">
          <color rgb="FF000000"/>
        </top>
        <bottom style="thin">
          <color rgb="FF000000"/>
        </bottom>
        <vertical/>
        <horizontal/>
      </border>
      <protection locked="1"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protection locked="1" hidden="0"/>
    </dxf>
    <dxf>
      <border outline="0">
        <bottom style="thin">
          <color rgb="FF000000"/>
        </bottom>
      </border>
    </dxf>
    <dxf>
      <font>
        <b/>
        <i val="0"/>
        <strike val="0"/>
        <condense val="0"/>
        <extend val="0"/>
        <outline val="0"/>
        <shadow val="0"/>
        <u val="none"/>
        <vertAlign val="baseline"/>
        <sz val="11"/>
        <color rgb="FF000000"/>
        <name val="Times New Roman"/>
        <scheme val="none"/>
      </font>
      <alignment horizontal="center" vertical="bottom" textRotation="0" wrapText="0" indent="0" justifyLastLine="0" shrinkToFit="0" readingOrder="0"/>
      <border diagonalUp="0" diagonalDown="0">
        <left style="thin">
          <color rgb="FF000000"/>
        </left>
        <right style="thin">
          <color rgb="FF000000"/>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9261FAD2-8BF3-47D6-B9CB-38478A03715E}" name="Táblázat4242" displayName="Táblázat4242" ref="A24:M74" totalsRowShown="0" headerRowDxfId="427" dataDxfId="425" headerRowBorderDxfId="426" tableBorderDxfId="424">
  <autoFilter ref="A24:M74" xr:uid="{9261FAD2-8BF3-47D6-B9CB-38478A03715E}"/>
  <tableColumns count="13">
    <tableColumn id="1" xr3:uid="{06F85771-0CE8-4656-9193-A061A6EC9121}" name="Megnevezése" dataDxfId="360"/>
    <tableColumn id="2" xr3:uid="{5EA9212B-E670-4CB7-84AD-09137E987F82}" name="Beszerzés jellege" dataDxfId="359"/>
    <tableColumn id="3" xr3:uid="{6236DC37-2EB1-4D38-A592-7F43DBEC43DA}" name="Mérföldkő hozzárendelése" dataDxfId="358"/>
    <tableColumn id="4" xr3:uid="{CDECA785-D9A3-4DC5-B21C-40BE1DCA22CC}" name="Nettó egységár" dataDxfId="357"/>
    <tableColumn id="5" xr3:uid="{B8EA1A35-3271-4E0B-BC04-75F704D8CDBB}" name="Nettó egységárra jutó ÁFA" dataDxfId="356"/>
    <tableColumn id="6" xr3:uid="{765F398B-75F0-4564-92DD-EB1639906A35}" name="Bruttó egységár" dataDxfId="355">
      <calculatedColumnFormula>SUM(D25:E25)</calculatedColumnFormula>
    </tableColumn>
    <tableColumn id="7" xr3:uid="{CF2AA065-D726-42F3-81C4-295F4148D83A}" name="Mennyiség" dataDxfId="353"/>
    <tableColumn id="8" xr3:uid="{9B0CF4EB-5CD7-45A2-B28D-739461AF8E9E}" name="Nettó érték" dataDxfId="354">
      <calculatedColumnFormula>D25*G25</calculatedColumnFormula>
    </tableColumn>
    <tableColumn id="9" xr3:uid="{2C315408-59AD-4C1D-9E16-67D43F87EFCB}" name="ÁFA érték" dataDxfId="423">
      <calculatedColumnFormula>E25*G25</calculatedColumnFormula>
    </tableColumn>
    <tableColumn id="10" xr3:uid="{39163577-28CC-42A0-A188-B76B134AF009}" name="Teljes költség" dataDxfId="422">
      <calculatedColumnFormula>SUM(H25:I25)</calculatedColumnFormula>
    </tableColumn>
    <tableColumn id="11" xr3:uid="{B460E7A9-3300-490B-BE07-B967189A2D46}" name="Támogatási százalék" dataDxfId="421"/>
    <tableColumn id="12" xr3:uid="{521554CD-6B1C-42A4-911E-284D6C2AACA8}" name="Támogatási összeg" dataDxfId="352">
      <calculatedColumnFormula>IF($B$7="Nettó módon számol el",H25*K25,J25*K25)</calculatedColumnFormula>
    </tableColumn>
    <tableColumn id="13" xr3:uid="{7D9AB685-9C43-4180-A6F0-CBDFC65811B5}" name="Nyertes Árajánlatot adó megnevezése" dataDxfId="35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0B7777-4FEC-42FE-B961-118C252616C6}" name="Táblázat53437" displayName="Táblázat53437" ref="A79:M114" totalsRowShown="0" headerRowDxfId="240" dataDxfId="239" headerRowBorderDxfId="237" tableBorderDxfId="238">
  <autoFilter ref="A79:M114" xr:uid="{BF0B7777-4FEC-42FE-B961-118C252616C6}"/>
  <tableColumns count="13">
    <tableColumn id="1" xr3:uid="{FF07D396-7246-497C-9B68-50B1D830E6F2}" name="Megnevezése" dataDxfId="236"/>
    <tableColumn id="2" xr3:uid="{A2359893-C9AD-4522-AFB3-5F9475DD741E}" name="Beszerzés jellege" dataDxfId="235"/>
    <tableColumn id="3" xr3:uid="{D2FCB07D-8F28-42E1-82C1-114277D958DA}" name="Mérföldkő hozzárendelése" dataDxfId="234"/>
    <tableColumn id="4" xr3:uid="{337B6911-39B5-49BF-85C9-8D683D4FFC3F}" name="Nettó egységár" dataDxfId="233"/>
    <tableColumn id="5" xr3:uid="{A1F8DECC-A246-4E6C-A770-50714083BC3F}" name="Nettó egységárra jutó ÁFA" dataDxfId="232"/>
    <tableColumn id="6" xr3:uid="{07571F39-582E-4375-A0C1-6A782FF92249}" name="Bruttó egységár" dataDxfId="231">
      <calculatedColumnFormula>SUM(D80:E80)</calculatedColumnFormula>
    </tableColumn>
    <tableColumn id="7" xr3:uid="{20515DB9-A8B2-4A2D-AFD2-80F3FE3D617D}" name="Mennyiség" dataDxfId="230"/>
    <tableColumn id="8" xr3:uid="{1DD7B0CF-5293-4599-8B99-D15EDF3493DF}" name="Nettó érték" dataDxfId="229">
      <calculatedColumnFormula>D80*G80</calculatedColumnFormula>
    </tableColumn>
    <tableColumn id="9" xr3:uid="{72AE9F92-A24E-49CE-BAA3-23960D6EC784}" name="ÁFA érték" dataDxfId="228">
      <calculatedColumnFormula>E80*G80</calculatedColumnFormula>
    </tableColumn>
    <tableColumn id="10" xr3:uid="{8125572B-0E24-4BB4-9AC2-4DA1761AB270}" name="Teljes költség" dataDxfId="227">
      <calculatedColumnFormula>SUM(H80:I80)</calculatedColumnFormula>
    </tableColumn>
    <tableColumn id="11" xr3:uid="{1AA916C4-D5D1-4A48-94FC-CF7EC08BDAF9}" name="Támogatási százalék" dataDxfId="226"/>
    <tableColumn id="12" xr3:uid="{F24C0E2F-4420-4139-A62E-CCBB5344819C}" name="Támogatási összeg" dataDxfId="225">
      <calculatedColumnFormula>IF($B$7="Nettó módon számol el",H80*K80,J80*K80)</calculatedColumnFormula>
    </tableColumn>
    <tableColumn id="13" xr3:uid="{6DA97E18-7046-423D-9AF6-8D525577F9DC}" name="Nyertes Árajánlatot adó megnevezése" dataDxfId="22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D060040-3105-4798-9AF8-DF8D7397C898}" name="Táblázat94448" displayName="Táblázat94448" ref="A119:H131" totalsRowShown="0" headerRowDxfId="223" dataDxfId="222" headerRowBorderDxfId="220" tableBorderDxfId="221" totalsRowBorderDxfId="219">
  <autoFilter ref="A119:H131" xr:uid="{0D060040-3105-4798-9AF8-DF8D7397C898}"/>
  <tableColumns count="8">
    <tableColumn id="1" xr3:uid="{7D887EFC-77ED-44A8-9269-724F47752719}" name="Megnevezése" dataDxfId="218"/>
    <tableColumn id="2" xr3:uid="{5027937C-2060-4234-98D0-A219E08D42BE}" name="Foglalkoztatás jellege" dataDxfId="217"/>
    <tableColumn id="3" xr3:uid="{27CC99FA-7595-4417-A950-51A014D1570F}" name="Mérföldkő hozzárendelése" dataDxfId="216"/>
    <tableColumn id="4" xr3:uid="{B42A12F1-EEFE-4309-9F8C-03CDDF262131}" name="Havi bruttó bérköltség /  Egyszerűsített foglalkoztatott napi díja" dataDxfId="215"/>
    <tableColumn id="5" xr3:uid="{2C578605-EC1B-4A62-B5AA-03A6D65B753C}" name="Alkalmazás időtartama (Hónap) / Egyszerűsített foglalkoztatással érintett napok száma (Nap)" dataDxfId="214"/>
    <tableColumn id="6" xr3:uid="{70C67C37-9753-4A00-850D-3264AAF3EC41}" name="Teljes költség" dataDxfId="213">
      <calculatedColumnFormula>D120*E120</calculatedColumnFormula>
    </tableColumn>
    <tableColumn id="7" xr3:uid="{F9BF1532-2F7A-48F2-8630-560BC0C73E6B}" name="Támogatási százalék" dataDxfId="212"/>
    <tableColumn id="8" xr3:uid="{D06CBCFB-E65B-4E06-93EA-F57D74DFF486}" name="Támogatási összeg" dataDxfId="211">
      <calculatedColumnFormula>F120*G120</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EA4AF1-EEBF-4AFB-85BF-9028CC54DE02}" name="Táblázat107459" displayName="Táblázat107459" ref="A135:H147" totalsRowShown="0" headerRowDxfId="210" dataDxfId="209" headerRowBorderDxfId="207" tableBorderDxfId="208" totalsRowBorderDxfId="206">
  <autoFilter ref="A135:H147" xr:uid="{EDEA4AF1-EEBF-4AFB-85BF-9028CC54DE02}"/>
  <tableColumns count="8">
    <tableColumn id="1" xr3:uid="{4F794ADD-E5C1-4AE8-866B-5276F3A5A910}" name="Megnevezése" dataDxfId="205">
      <calculatedColumnFormula>A120</calculatedColumnFormula>
    </tableColumn>
    <tableColumn id="2" xr3:uid="{B5C202AC-42FE-4A7A-813C-BE7D0BD9AD2B}" name="Foglalkoztatás jellege" dataDxfId="204">
      <calculatedColumnFormula>B120</calculatedColumnFormula>
    </tableColumn>
    <tableColumn id="3" xr3:uid="{C7619CBF-EDC9-4EF4-9CBE-56E0AC96BA5F}" name="Mérföldkő hozzárendelése" dataDxfId="203">
      <calculatedColumnFormula>C120</calculatedColumnFormula>
    </tableColumn>
    <tableColumn id="4" xr3:uid="{67AE8A35-A2D6-4522-8154-AA08FB6B9FA6}" name="Havi bruttó bérköltségen felüli járulék / Egyszerűsített foglalkoztatott napi munkáltatói közterhe" dataDxfId="202"/>
    <tableColumn id="5" xr3:uid="{1AB6EA97-94D9-4A74-BECD-F4E71FE7AF39}" name="Alkalmazás időtartama (Hónap) / Egyszerűsített foglalkoztatással érintett napok száma (Nap)" dataDxfId="201">
      <calculatedColumnFormula>E120</calculatedColumnFormula>
    </tableColumn>
    <tableColumn id="6" xr3:uid="{EA921BB0-0152-4071-AD68-7D87DE8B3A05}" name="Teljes költség" dataDxfId="200">
      <calculatedColumnFormula>D136*E136</calculatedColumnFormula>
    </tableColumn>
    <tableColumn id="7" xr3:uid="{D0CDED19-5674-457B-88FC-23AF0CE551E6}" name="Támogatási százalék" dataDxfId="199"/>
    <tableColumn id="8" xr3:uid="{D45F19CB-CA4C-48CB-B698-659AA165C92A}" name="Támogatási összeg" dataDxfId="198">
      <calculatedColumnFormula>F136*G136</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CE20D1E-B175-489C-8987-1AAD2827DA77}" name="Táblázat424210" displayName="Táblázat424210" ref="A24:M74" totalsRowShown="0" headerRowDxfId="191" dataDxfId="190" headerRowBorderDxfId="188" tableBorderDxfId="189">
  <autoFilter ref="A24:M74" xr:uid="{CCE20D1E-B175-489C-8987-1AAD2827DA77}"/>
  <tableColumns count="13">
    <tableColumn id="1" xr3:uid="{47FA5436-31D8-4CCE-A809-8ED0358B3EAB}" name="Megnevezése" dataDxfId="187"/>
    <tableColumn id="2" xr3:uid="{E14E52B3-70CD-46DD-88F2-8D3AA0ED362E}" name="Beszerzés jellege" dataDxfId="186"/>
    <tableColumn id="3" xr3:uid="{04F27A69-DD75-46FA-9345-C09CA7632DDB}" name="Mérföldkő hozzárendelése" dataDxfId="185"/>
    <tableColumn id="4" xr3:uid="{76090B70-F858-42C4-B3A1-2EB697110132}" name="Nettó egységár" dataDxfId="184"/>
    <tableColumn id="5" xr3:uid="{5E67D012-065F-483F-9C3F-7C5399BC9CBE}" name="Nettó egységárra jutó ÁFA" dataDxfId="183"/>
    <tableColumn id="6" xr3:uid="{EB2516F8-3202-4B0D-B73F-F7C2B7E01086}" name="Bruttó egységár" dataDxfId="182">
      <calculatedColumnFormula>SUM(D25:E25)</calculatedColumnFormula>
    </tableColumn>
    <tableColumn id="7" xr3:uid="{99865E7C-516B-4A0C-BEDB-DB2E0B5E85D7}" name="Mennyiség" dataDxfId="181"/>
    <tableColumn id="8" xr3:uid="{5D35F8CC-48AB-4DE5-86B4-FEC7B9258C8B}" name="Nettó érték" dataDxfId="180">
      <calculatedColumnFormula>D25*G25</calculatedColumnFormula>
    </tableColumn>
    <tableColumn id="9" xr3:uid="{54C5B399-F59B-4FBD-A5B1-470D5F03AABD}" name="ÁFA érték" dataDxfId="179">
      <calculatedColumnFormula>E25*G25</calculatedColumnFormula>
    </tableColumn>
    <tableColumn id="10" xr3:uid="{0E32A42D-3981-4D06-BF34-0DDAAFA7A530}" name="Teljes költség" dataDxfId="178">
      <calculatedColumnFormula>SUM(H25:I25)</calculatedColumnFormula>
    </tableColumn>
    <tableColumn id="11" xr3:uid="{0AF66EC4-275F-4050-A877-AA20E740A2AF}" name="Támogatási százalék" dataDxfId="177"/>
    <tableColumn id="12" xr3:uid="{105EFC15-5707-47D3-9AF7-386D536321E8}" name="Támogatási összeg" dataDxfId="176">
      <calculatedColumnFormula>IF($B$7="Nettó módon számol el",H25*K25,J25*K25)</calculatedColumnFormula>
    </tableColumn>
    <tableColumn id="13" xr3:uid="{E9B0F175-BBF4-40EF-A5AA-2BD424899D80}" name="Nyertes Árajánlatot adó megnevezése" dataDxfId="17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6075447-7CBF-49E1-A780-4DD0C543AE2E}" name="Táblázat534311" displayName="Táblázat534311" ref="A79:M114" totalsRowShown="0" headerRowDxfId="174" dataDxfId="173" headerRowBorderDxfId="171" tableBorderDxfId="172">
  <autoFilter ref="A79:M114" xr:uid="{C6075447-7CBF-49E1-A780-4DD0C543AE2E}"/>
  <tableColumns count="13">
    <tableColumn id="1" xr3:uid="{715715B7-A52A-4EDD-8F91-E46AF3FACF78}" name="Megnevezése" dataDxfId="170"/>
    <tableColumn id="2" xr3:uid="{676731B7-8982-4103-A5D2-ADE3D48B561C}" name="Beszerzés jellege" dataDxfId="169"/>
    <tableColumn id="3" xr3:uid="{E5AEA63F-463F-44BB-A14F-AEB188B7AFA7}" name="Mérföldkő hozzárendelése" dataDxfId="168"/>
    <tableColumn id="4" xr3:uid="{0E09F4F2-6ED6-4419-8036-BF68E6AC5168}" name="Nettó egységár" dataDxfId="167"/>
    <tableColumn id="5" xr3:uid="{6D54CB67-8CF5-429C-9C67-E053B9CFAB60}" name="Nettó egységárra jutó ÁFA" dataDxfId="166"/>
    <tableColumn id="6" xr3:uid="{BF34AC64-332B-4A6C-B242-F0E28BF8F2AB}" name="Bruttó egységár" dataDxfId="165">
      <calculatedColumnFormula>SUM(D80:E80)</calculatedColumnFormula>
    </tableColumn>
    <tableColumn id="7" xr3:uid="{CF031D36-0917-45BF-B9E1-60792466D0D5}" name="Mennyiség" dataDxfId="164"/>
    <tableColumn id="8" xr3:uid="{CC0CE086-9103-433D-BA65-CE508E3B2864}" name="Nettó érték" dataDxfId="163">
      <calculatedColumnFormula>D80*G80</calculatedColumnFormula>
    </tableColumn>
    <tableColumn id="9" xr3:uid="{70450AFF-8FF6-46FE-8854-8E1752C52CE2}" name="ÁFA érték" dataDxfId="162">
      <calculatedColumnFormula>E80*G80</calculatedColumnFormula>
    </tableColumn>
    <tableColumn id="10" xr3:uid="{0432F608-0147-4CF6-94EE-D3E654969E2F}" name="Teljes költség" dataDxfId="161">
      <calculatedColumnFormula>SUM(H80:I80)</calculatedColumnFormula>
    </tableColumn>
    <tableColumn id="11" xr3:uid="{AF13FDBF-53BF-442A-9A6A-E9DDFA9E41C4}" name="Támogatási százalék" dataDxfId="160"/>
    <tableColumn id="12" xr3:uid="{64E9679B-7565-4D3A-8C5C-F1228D3CB0B0}" name="Támogatási összeg" dataDxfId="159">
      <calculatedColumnFormula>IF($B$7="Nettó módon számol el",H80*K80,J80*K80)</calculatedColumnFormula>
    </tableColumn>
    <tableColumn id="13" xr3:uid="{78DA03A5-4DCE-4D13-8054-E06248F63CAD}" name="Nyertes Árajánlatot adó megnevezése" dataDxfId="158"/>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E8F1198-B6FB-442D-AEBC-671C6D52A38C}" name="Táblázat944412" displayName="Táblázat944412" ref="A119:H131" totalsRowShown="0" headerRowDxfId="157" dataDxfId="156" headerRowBorderDxfId="154" tableBorderDxfId="155" totalsRowBorderDxfId="153">
  <autoFilter ref="A119:H131" xr:uid="{EE8F1198-B6FB-442D-AEBC-671C6D52A38C}"/>
  <tableColumns count="8">
    <tableColumn id="1" xr3:uid="{0D030A27-934E-425F-8EE3-0922DBBBA331}" name="Megnevezése" dataDxfId="152"/>
    <tableColumn id="2" xr3:uid="{339A3672-63F7-4900-B46E-0DABE31584D9}" name="Foglalkoztatás jellege" dataDxfId="151"/>
    <tableColumn id="3" xr3:uid="{BFB8DB43-A40C-427F-A3FF-0E26FADED8D7}" name="Mérföldkő hozzárendelése" dataDxfId="150"/>
    <tableColumn id="4" xr3:uid="{FD9042BD-D1E4-4347-8EF3-54D384159617}" name="Havi bruttó bérköltség /  Egyszerűsített foglalkoztatott napi díja" dataDxfId="149"/>
    <tableColumn id="5" xr3:uid="{8E05678B-F448-4441-ADAA-25BC6B687979}" name="Alkalmazás időtartama (Hónap) / Egyszerűsített foglalkoztatással érintett napok száma (Nap)" dataDxfId="148"/>
    <tableColumn id="6" xr3:uid="{F8F225D3-9ADD-4019-BCE3-FBEA3B8D2F60}" name="Teljes költség" dataDxfId="147">
      <calculatedColumnFormula>D120*E120</calculatedColumnFormula>
    </tableColumn>
    <tableColumn id="7" xr3:uid="{1181E96E-F44E-4A05-A2C2-59F43F848F51}" name="Támogatási százalék" dataDxfId="146"/>
    <tableColumn id="8" xr3:uid="{4D075CFA-7783-401D-90F4-13E58CF8EE56}" name="Támogatási összeg" dataDxfId="145">
      <calculatedColumnFormula>F120*G120</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F2228E-7177-4983-934E-D8FAC8CCA9B2}" name="Táblázat1074513" displayName="Táblázat1074513" ref="A135:H147" totalsRowShown="0" headerRowDxfId="144" dataDxfId="143" headerRowBorderDxfId="141" tableBorderDxfId="142" totalsRowBorderDxfId="140">
  <autoFilter ref="A135:H147" xr:uid="{B7F2228E-7177-4983-934E-D8FAC8CCA9B2}"/>
  <tableColumns count="8">
    <tableColumn id="1" xr3:uid="{DFBF6E4B-A2A9-4FA7-B78F-1854C3A36E69}" name="Megnevezése" dataDxfId="139">
      <calculatedColumnFormula>A120</calculatedColumnFormula>
    </tableColumn>
    <tableColumn id="2" xr3:uid="{1457B99D-E0FD-4309-9A9D-8E3810820536}" name="Foglalkoztatás jellege" dataDxfId="138">
      <calculatedColumnFormula>B120</calculatedColumnFormula>
    </tableColumn>
    <tableColumn id="3" xr3:uid="{4399E4E5-FAA7-459B-A1BA-CC6A45DF258F}" name="Mérföldkő hozzárendelése" dataDxfId="137">
      <calculatedColumnFormula>C120</calculatedColumnFormula>
    </tableColumn>
    <tableColumn id="4" xr3:uid="{FB60EA8C-BB14-4971-88EB-CFBBFFE3AFA2}" name="Havi bruttó bérköltségen felüli járulék / Egyszerűsített foglalkoztatott napi munkáltatói közterhe" dataDxfId="136"/>
    <tableColumn id="5" xr3:uid="{8FED4D21-25E6-4C08-9A19-FE9EFFB2364E}" name="Alkalmazás időtartama (Hónap) / Egyszerűsített foglalkoztatással érintett napok száma (Nap)" dataDxfId="135">
      <calculatedColumnFormula>E120</calculatedColumnFormula>
    </tableColumn>
    <tableColumn id="6" xr3:uid="{C6DE5876-F318-43D2-9F38-E9A8D154BA35}" name="Teljes költség" dataDxfId="134">
      <calculatedColumnFormula>D136*E136</calculatedColumnFormula>
    </tableColumn>
    <tableColumn id="7" xr3:uid="{BD93FD1F-DD2C-4AA7-9253-152CE9828CA2}" name="Támogatási százalék" dataDxfId="133"/>
    <tableColumn id="8" xr3:uid="{B427B017-8EAA-4CC2-8B56-A811BAF43F28}" name="Támogatási összeg" dataDxfId="132">
      <calculatedColumnFormula>F136*G136</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24FCC97-EAC2-49E9-AC0B-A16FEED69C06}" name="Táblázat424214" displayName="Táblázat424214" ref="A24:M74" totalsRowShown="0" headerRowDxfId="125" dataDxfId="124" headerRowBorderDxfId="122" tableBorderDxfId="123">
  <autoFilter ref="A24:M74" xr:uid="{624FCC97-EAC2-49E9-AC0B-A16FEED69C06}"/>
  <tableColumns count="13">
    <tableColumn id="1" xr3:uid="{C1839619-17AE-4C35-B9E4-5E04AFBEA95E}" name="Megnevezése" dataDxfId="121"/>
    <tableColumn id="2" xr3:uid="{B4F6711D-CCCE-41C7-B40D-F3170F16A3F4}" name="Beszerzés jellege" dataDxfId="120"/>
    <tableColumn id="3" xr3:uid="{28834EE0-8E2B-4380-82A7-33068D30E7C2}" name="Mérföldkő hozzárendelése" dataDxfId="119"/>
    <tableColumn id="4" xr3:uid="{4B8D3DB6-B25C-43CB-934B-2C5D4BE8E404}" name="Nettó egységár" dataDxfId="118"/>
    <tableColumn id="5" xr3:uid="{1A16E449-DDB3-4C95-BFE3-88CE4797053B}" name="Nettó egységárra jutó ÁFA" dataDxfId="117"/>
    <tableColumn id="6" xr3:uid="{044C4710-C9D4-4F18-87AD-E090F9E73DF9}" name="Bruttó egységár" dataDxfId="116">
      <calculatedColumnFormula>SUM(D25:E25)</calculatedColumnFormula>
    </tableColumn>
    <tableColumn id="7" xr3:uid="{634B0B9A-5A58-41C6-97CE-E4D62D1DD9F8}" name="Mennyiség" dataDxfId="115"/>
    <tableColumn id="8" xr3:uid="{D455A9F1-1108-4AA8-AEE3-61B4E907A3BE}" name="Nettó érték" dataDxfId="114">
      <calculatedColumnFormula>D25*G25</calculatedColumnFormula>
    </tableColumn>
    <tableColumn id="9" xr3:uid="{05EE3766-5D77-49E4-959C-9AF465936EDC}" name="ÁFA érték" dataDxfId="113">
      <calculatedColumnFormula>E25*G25</calculatedColumnFormula>
    </tableColumn>
    <tableColumn id="10" xr3:uid="{F440CE40-18D0-4186-B042-CF410FA5FE0B}" name="Teljes költség" dataDxfId="112">
      <calculatedColumnFormula>SUM(H25:I25)</calculatedColumnFormula>
    </tableColumn>
    <tableColumn id="11" xr3:uid="{46546D13-18BC-4A2A-BA9C-06D5B23B17BB}" name="Támogatási százalék" dataDxfId="111"/>
    <tableColumn id="12" xr3:uid="{FC8DB84D-2065-47DF-BDAE-4D50B2A19728}" name="Támogatási összeg" dataDxfId="110">
      <calculatedColumnFormula>IF($B$7="Nettó módon számol el",H25*K25,J25*K25)</calculatedColumnFormula>
    </tableColumn>
    <tableColumn id="13" xr3:uid="{29350819-D0F5-4514-BE50-8B1E650555F4}" name="Nyertes Árajánlatot adó megnevezése" dataDxfId="109"/>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FCC26AE-D4BE-4784-90E1-93C9957BC885}" name="Táblázat534315" displayName="Táblázat534315" ref="A79:M114" totalsRowShown="0" headerRowDxfId="108" dataDxfId="107" headerRowBorderDxfId="105" tableBorderDxfId="106">
  <autoFilter ref="A79:M114" xr:uid="{EFCC26AE-D4BE-4784-90E1-93C9957BC885}"/>
  <tableColumns count="13">
    <tableColumn id="1" xr3:uid="{5BA2F6A0-E516-4D5B-A95E-628754E5AB1C}" name="Megnevezése" dataDxfId="104"/>
    <tableColumn id="2" xr3:uid="{7422DF5C-A824-453B-ADB9-F4CB87A6054F}" name="Beszerzés jellege" dataDxfId="103"/>
    <tableColumn id="3" xr3:uid="{07C528FA-9777-4B1F-BE7E-10143EC68936}" name="Mérföldkő hozzárendelése" dataDxfId="102"/>
    <tableColumn id="4" xr3:uid="{5710D5BF-4B0C-439A-82B4-4064490FAC17}" name="Nettó egységár" dataDxfId="101"/>
    <tableColumn id="5" xr3:uid="{882CDF3B-D86B-4030-81FA-D539F738216A}" name="Nettó egységárra jutó ÁFA" dataDxfId="100"/>
    <tableColumn id="6" xr3:uid="{0470A15D-5BD1-42B8-AA19-74AF470F5968}" name="Bruttó egységár" dataDxfId="99">
      <calculatedColumnFormula>SUM(D80:E80)</calculatedColumnFormula>
    </tableColumn>
    <tableColumn id="7" xr3:uid="{8733F1BB-F882-498A-BC60-7D1C438D847D}" name="Mennyiség" dataDxfId="98"/>
    <tableColumn id="8" xr3:uid="{3A4A74B6-5F8D-4D77-9C5E-017E1C19CF03}" name="Nettó érték" dataDxfId="97">
      <calculatedColumnFormula>D80*G80</calculatedColumnFormula>
    </tableColumn>
    <tableColumn id="9" xr3:uid="{3EB00345-39E4-4866-AEBF-0FF3C1FB37DA}" name="ÁFA érték" dataDxfId="96">
      <calculatedColumnFormula>E80*G80</calculatedColumnFormula>
    </tableColumn>
    <tableColumn id="10" xr3:uid="{1C994502-DD31-4A95-BEF3-01375F736B43}" name="Teljes költség" dataDxfId="95">
      <calculatedColumnFormula>SUM(H80:I80)</calculatedColumnFormula>
    </tableColumn>
    <tableColumn id="11" xr3:uid="{FA23E093-0471-4A82-AD24-15ECD844DC7E}" name="Támogatási százalék" dataDxfId="94"/>
    <tableColumn id="12" xr3:uid="{0DB48962-041F-46AB-8C55-47F71D528A53}" name="Támogatási összeg" dataDxfId="93">
      <calculatedColumnFormula>IF($B$7="Nettó módon számol el",H80*K80,J80*K80)</calculatedColumnFormula>
    </tableColumn>
    <tableColumn id="13" xr3:uid="{B0092467-FE49-47D9-A9D4-392201151C7B}" name="Nyertes Árajánlatot adó megnevezése" dataDxfId="9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C584C67-510E-4C31-86AA-004D80AB9815}" name="Táblázat944416" displayName="Táblázat944416" ref="A119:H131" totalsRowShown="0" headerRowDxfId="91" dataDxfId="90" headerRowBorderDxfId="88" tableBorderDxfId="89" totalsRowBorderDxfId="87">
  <autoFilter ref="A119:H131" xr:uid="{5C584C67-510E-4C31-86AA-004D80AB9815}"/>
  <tableColumns count="8">
    <tableColumn id="1" xr3:uid="{95ECA1E4-0F2D-46D9-B1B0-8CC862802A63}" name="Megnevezése" dataDxfId="86"/>
    <tableColumn id="2" xr3:uid="{B113EB13-8C3E-4311-8522-C13A55648DBD}" name="Foglalkoztatás jellege" dataDxfId="85"/>
    <tableColumn id="3" xr3:uid="{12184256-7828-40DE-A1B5-8FBD798E2DA7}" name="Mérföldkő hozzárendelése" dataDxfId="84"/>
    <tableColumn id="4" xr3:uid="{E1C0897D-88B9-457C-8160-60C83BA00A6A}" name="Havi bruttó bérköltség /  Egyszerűsített foglalkoztatott napi díja" dataDxfId="83"/>
    <tableColumn id="5" xr3:uid="{A177774D-0CB0-4B54-9D89-51A542B424F2}" name="Alkalmazás időtartama (Hónap) / Egyszerűsített foglalkoztatással érintett napok száma (Nap)" dataDxfId="82"/>
    <tableColumn id="6" xr3:uid="{0F20589A-A3C1-4A97-BBE3-828CF3A2324A}" name="Teljes költség" dataDxfId="81">
      <calculatedColumnFormula>D120*E120</calculatedColumnFormula>
    </tableColumn>
    <tableColumn id="7" xr3:uid="{8088C2E3-8AA9-4AE8-80CA-A1D9F89A1E3B}" name="Támogatási százalék" dataDxfId="80"/>
    <tableColumn id="8" xr3:uid="{503ECC2A-CD84-4C98-A010-1880DB400B4B}" name="Támogatási összeg" dataDxfId="79">
      <calculatedColumnFormula>F120*G120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736264C-4BE6-4BC9-B741-36D661AFDBEB}" name="Táblázat5343" displayName="Táblázat5343" ref="A79:M114" totalsRowShown="0" headerRowDxfId="420" dataDxfId="418" headerRowBorderDxfId="419" tableBorderDxfId="417">
  <autoFilter ref="A79:M114" xr:uid="{3736264C-4BE6-4BC9-B741-36D661AFDBEB}"/>
  <tableColumns count="13">
    <tableColumn id="1" xr3:uid="{7226710A-27B6-4E41-BDFE-C8B25527ECD5}" name="Megnevezése" dataDxfId="348"/>
    <tableColumn id="2" xr3:uid="{C2F0822D-BEA5-4166-AC08-C85F01ABA082}" name="Beszerzés jellege" dataDxfId="347"/>
    <tableColumn id="3" xr3:uid="{4D7D846C-6BC9-49AA-BAB3-9784EF633828}" name="Mérföldkő hozzárendelése" dataDxfId="346"/>
    <tableColumn id="4" xr3:uid="{A989FCFF-1A7C-46EB-B071-492C95BBBB78}" name="Nettó egységár" dataDxfId="345"/>
    <tableColumn id="5" xr3:uid="{F0112901-4FEB-49AC-9703-BF7BAD114FFB}" name="Nettó egységárra jutó ÁFA" dataDxfId="344"/>
    <tableColumn id="6" xr3:uid="{F27D9368-9506-4211-A82A-02C93CB5A299}" name="Bruttó egységár" dataDxfId="343">
      <calculatedColumnFormula>SUM(D80:E80)</calculatedColumnFormula>
    </tableColumn>
    <tableColumn id="7" xr3:uid="{1045EB41-86D1-4B20-B432-6D1D54B5E8CA}" name="Mennyiség" dataDxfId="341"/>
    <tableColumn id="8" xr3:uid="{081A0DB7-5217-4D77-BC7B-EE73D9FE98D4}" name="Nettó érték" dataDxfId="342">
      <calculatedColumnFormula>D80*G80</calculatedColumnFormula>
    </tableColumn>
    <tableColumn id="9" xr3:uid="{85E6A82F-5191-4796-BEB0-B74F236713F5}" name="ÁFA érték" dataDxfId="416">
      <calculatedColumnFormula>E80*G80</calculatedColumnFormula>
    </tableColumn>
    <tableColumn id="10" xr3:uid="{6E1178AB-1823-4CC4-9A85-9681954C5F86}" name="Teljes költség" dataDxfId="415">
      <calculatedColumnFormula>SUM(H80:I80)</calculatedColumnFormula>
    </tableColumn>
    <tableColumn id="11" xr3:uid="{337CDD1E-9060-427D-BB14-7011905DE395}" name="Támogatási százalék" dataDxfId="414"/>
    <tableColumn id="12" xr3:uid="{F99BED0B-6136-4262-9AC7-765611642674}" name="Támogatási összeg" dataDxfId="350">
      <calculatedColumnFormula>IF($B$7="Nettó módon számol el",H80*K80,J80*K80)</calculatedColumnFormula>
    </tableColumn>
    <tableColumn id="13" xr3:uid="{E8D79962-4ACE-467E-8AA3-A5FF7E036E8A}" name="Nyertes Árajánlatot adó megnevezése" dataDxfId="349"/>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B058BF0-DED3-4314-BB6E-405E116B8BAA}" name="Táblázat1074517" displayName="Táblázat1074517" ref="A135:H147" totalsRowShown="0" headerRowDxfId="78" dataDxfId="77" headerRowBorderDxfId="75" tableBorderDxfId="76" totalsRowBorderDxfId="74">
  <autoFilter ref="A135:H147" xr:uid="{1B058BF0-DED3-4314-BB6E-405E116B8BAA}"/>
  <tableColumns count="8">
    <tableColumn id="1" xr3:uid="{2B98F2DF-C551-4997-8E21-28EA26F3A583}" name="Megnevezése" dataDxfId="73">
      <calculatedColumnFormula>A120</calculatedColumnFormula>
    </tableColumn>
    <tableColumn id="2" xr3:uid="{7B999820-370B-440A-9920-F1E484AF7AF4}" name="Foglalkoztatás jellege" dataDxfId="72">
      <calculatedColumnFormula>B120</calculatedColumnFormula>
    </tableColumn>
    <tableColumn id="3" xr3:uid="{032A8F4F-C7F3-42E8-B108-47D55D89CC77}" name="Mérföldkő hozzárendelése" dataDxfId="71">
      <calculatedColumnFormula>C120</calculatedColumnFormula>
    </tableColumn>
    <tableColumn id="4" xr3:uid="{D2473751-41F2-41AA-8F2D-E13241188151}" name="Havi bruttó bérköltségen felüli járulék / Egyszerűsített foglalkoztatott napi munkáltatói közterhe" dataDxfId="70"/>
    <tableColumn id="5" xr3:uid="{3A3A89B5-DDF8-4C4A-A561-E2DED95CE318}" name="Alkalmazás időtartama (Hónap) / Egyszerűsített foglalkoztatással érintett napok száma (Nap)" dataDxfId="69">
      <calculatedColumnFormula>E120</calculatedColumnFormula>
    </tableColumn>
    <tableColumn id="6" xr3:uid="{6C920138-905C-4EBD-9F93-7AAA04C171F6}" name="Teljes költség" dataDxfId="68">
      <calculatedColumnFormula>D136*E136</calculatedColumnFormula>
    </tableColumn>
    <tableColumn id="7" xr3:uid="{C6FA1621-857C-4349-BE05-CBAAF1A3E54F}" name="Támogatási százalék" dataDxfId="67"/>
    <tableColumn id="8" xr3:uid="{008CB9AE-1EB2-4CDB-B656-93823855A94A}" name="Támogatási összeg" dataDxfId="66">
      <calculatedColumnFormula>F136*G136</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CF1D3CF-90FC-45B6-B144-C18D55196ED0}" name="Táblázat424218" displayName="Táblázat424218" ref="A24:M74" totalsRowShown="0" headerRowDxfId="59" dataDxfId="58" headerRowBorderDxfId="56" tableBorderDxfId="57">
  <autoFilter ref="A24:M74" xr:uid="{5CF1D3CF-90FC-45B6-B144-C18D55196ED0}"/>
  <tableColumns count="13">
    <tableColumn id="1" xr3:uid="{DB25EDD4-114E-4058-936D-97DD8BC9A1D6}" name="Megnevezése" dataDxfId="55"/>
    <tableColumn id="2" xr3:uid="{23004DF7-E7D0-45B0-A625-5D423CC14E3C}" name="Beszerzés jellege" dataDxfId="54"/>
    <tableColumn id="3" xr3:uid="{FB0D1616-D435-42E7-A563-9FF6325BBC4A}" name="Mérföldkő hozzárendelése" dataDxfId="53"/>
    <tableColumn id="4" xr3:uid="{A68B1FFB-9A1E-4133-ADAA-9077B6945040}" name="Nettó egységár" dataDxfId="52"/>
    <tableColumn id="5" xr3:uid="{C1517EA0-BCE3-4194-B2B5-E0B22BF487F0}" name="Nettó egységárra jutó ÁFA" dataDxfId="51"/>
    <tableColumn id="6" xr3:uid="{B3A5162F-0D29-4DC6-BD77-A1DA9207F234}" name="Bruttó egységár" dataDxfId="50">
      <calculatedColumnFormula>SUM(D25:E25)</calculatedColumnFormula>
    </tableColumn>
    <tableColumn id="7" xr3:uid="{5B3878B3-D232-464D-84E4-365E6393092D}" name="Mennyiség" dataDxfId="49"/>
    <tableColumn id="8" xr3:uid="{55EBF772-129E-4209-AB6F-8CDA01A1051E}" name="Nettó érték" dataDxfId="48">
      <calculatedColumnFormula>D25*G25</calculatedColumnFormula>
    </tableColumn>
    <tableColumn id="9" xr3:uid="{4EAD4362-DE87-48C4-86CD-49FFE8790CCC}" name="ÁFA érték" dataDxfId="47">
      <calculatedColumnFormula>E25*G25</calculatedColumnFormula>
    </tableColumn>
    <tableColumn id="10" xr3:uid="{D1F5B5A5-1319-45C6-933D-B7A55C7414D2}" name="Teljes költség" dataDxfId="46">
      <calculatedColumnFormula>SUM(H25:I25)</calculatedColumnFormula>
    </tableColumn>
    <tableColumn id="11" xr3:uid="{A58DBB46-C115-412E-8EAC-3489BA71E142}" name="Támogatási százalék" dataDxfId="45"/>
    <tableColumn id="12" xr3:uid="{BC255CD9-E463-4D36-98A6-8CF45B89B925}" name="Támogatási összeg" dataDxfId="44">
      <calculatedColumnFormula>IF($B$7="Nettó módon számol el",H25*K25,J25*K25)</calculatedColumnFormula>
    </tableColumn>
    <tableColumn id="13" xr3:uid="{3CEB65DC-80D6-4614-8774-CFC43C942E67}" name="Nyertes Árajánlatot adó megnevezése" dataDxfId="4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E01D2F1-3E07-4627-BCFF-7F97260BD0FD}" name="Táblázat534319" displayName="Táblázat534319" ref="A79:M114" totalsRowShown="0" headerRowDxfId="42" dataDxfId="41" headerRowBorderDxfId="39" tableBorderDxfId="40">
  <autoFilter ref="A79:M114" xr:uid="{1E01D2F1-3E07-4627-BCFF-7F97260BD0FD}"/>
  <tableColumns count="13">
    <tableColumn id="1" xr3:uid="{D91E7BA1-DFF0-4427-98F3-713C381C9AFC}" name="Megnevezése" dataDxfId="38"/>
    <tableColumn id="2" xr3:uid="{40E9A6F8-777A-4378-99E2-E996D14C2C35}" name="Beszerzés jellege" dataDxfId="37"/>
    <tableColumn id="3" xr3:uid="{E5059265-9F3F-4900-BB1D-AB4C7656C64A}" name="Mérföldkő hozzárendelése" dataDxfId="36"/>
    <tableColumn id="4" xr3:uid="{02162A4A-5CA4-4BB3-BEC1-6E1D2200ABBE}" name="Nettó egységár" dataDxfId="35"/>
    <tableColumn id="5" xr3:uid="{2C655A65-FEF0-403E-8581-2737C0E4EFB6}" name="Nettó egységárra jutó ÁFA" dataDxfId="34"/>
    <tableColumn id="6" xr3:uid="{E584CA47-9607-47A8-9483-464325F28729}" name="Bruttó egységár" dataDxfId="33">
      <calculatedColumnFormula>SUM(D80:E80)</calculatedColumnFormula>
    </tableColumn>
    <tableColumn id="7" xr3:uid="{006CF31B-6EAE-46FC-9B11-7452D9E7923F}" name="Mennyiség" dataDxfId="32"/>
    <tableColumn id="8" xr3:uid="{51788D1D-594B-428A-A042-AE19F08863C9}" name="Nettó érték" dataDxfId="31">
      <calculatedColumnFormula>D80*G80</calculatedColumnFormula>
    </tableColumn>
    <tableColumn id="9" xr3:uid="{8C346C75-71A7-427D-90BD-66620D317D61}" name="ÁFA érték" dataDxfId="30">
      <calculatedColumnFormula>E80*G80</calculatedColumnFormula>
    </tableColumn>
    <tableColumn id="10" xr3:uid="{DEB2B68A-7A25-48A0-BC07-CCC2CA282955}" name="Teljes költség" dataDxfId="29">
      <calculatedColumnFormula>SUM(H80:I80)</calculatedColumnFormula>
    </tableColumn>
    <tableColumn id="11" xr3:uid="{9A2FA9B0-206C-4FF9-8628-75588B945503}" name="Támogatási százalék" dataDxfId="28"/>
    <tableColumn id="12" xr3:uid="{B6894F95-CC4A-48D1-9080-D6020D52ADCE}" name="Támogatási összeg" dataDxfId="27">
      <calculatedColumnFormula>IF($B$7="Nettó módon számol el",H80*K80,J80*K80)</calculatedColumnFormula>
    </tableColumn>
    <tableColumn id="13" xr3:uid="{D0847D52-C8AC-4987-B666-554D06ED5A54}" name="Nyertes Árajánlatot adó megnevezése" dataDxfId="2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B6115C7-0F35-4575-9C5D-14DDBE6AF4DD}" name="Táblázat944420" displayName="Táblázat944420" ref="A119:H131" totalsRowShown="0" headerRowDxfId="25" dataDxfId="24" headerRowBorderDxfId="22" tableBorderDxfId="23" totalsRowBorderDxfId="21">
  <autoFilter ref="A119:H131" xr:uid="{DB6115C7-0F35-4575-9C5D-14DDBE6AF4DD}"/>
  <tableColumns count="8">
    <tableColumn id="1" xr3:uid="{11F43AD7-A92F-46FD-9551-9F1118A68E20}" name="Megnevezése" dataDxfId="20"/>
    <tableColumn id="2" xr3:uid="{9D5F2CF3-C7FD-4D47-ABAC-2BD800094654}" name="Foglalkoztatás jellege" dataDxfId="19"/>
    <tableColumn id="3" xr3:uid="{5B5024D9-AE7C-44E5-B4EB-3487E148FB6B}" name="Mérföldkő hozzárendelése" dataDxfId="18"/>
    <tableColumn id="4" xr3:uid="{AF58C774-9060-4EAF-BB18-587830CD1053}" name="Havi bruttó bérköltség /  Egyszerűsített foglalkoztatott napi díja" dataDxfId="17"/>
    <tableColumn id="5" xr3:uid="{E8544561-24A7-4EAE-AC33-AEF0F36025B9}" name="Alkalmazás időtartama (Hónap) / Egyszerűsített foglalkoztatással érintett napok száma (Nap)" dataDxfId="16"/>
    <tableColumn id="6" xr3:uid="{4BED401B-9DDA-4D9D-9A73-D3BECA0FC142}" name="Teljes költség" dataDxfId="15">
      <calculatedColumnFormula>D120*E120</calculatedColumnFormula>
    </tableColumn>
    <tableColumn id="7" xr3:uid="{46CEEF3F-8C06-4027-A204-49BCA15C5D65}" name="Támogatási százalék" dataDxfId="14"/>
    <tableColumn id="8" xr3:uid="{B1B0A1B8-BB2B-40FC-9BF9-ABAAEB763400}" name="Támogatási összeg" dataDxfId="13">
      <calculatedColumnFormula>F120*G120</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3C13ACE-17BA-4FCF-B9BE-C6695C5FAFE2}" name="Táblázat1074521" displayName="Táblázat1074521" ref="A135:H147" totalsRowShown="0" headerRowDxfId="12" dataDxfId="11" headerRowBorderDxfId="9" tableBorderDxfId="10" totalsRowBorderDxfId="8">
  <autoFilter ref="A135:H147" xr:uid="{A3C13ACE-17BA-4FCF-B9BE-C6695C5FAFE2}"/>
  <tableColumns count="8">
    <tableColumn id="1" xr3:uid="{6F5FBD48-03CB-41C7-AF86-9102C6CB1B71}" name="Megnevezése" dataDxfId="7">
      <calculatedColumnFormula>A120</calculatedColumnFormula>
    </tableColumn>
    <tableColumn id="2" xr3:uid="{314ADDD5-2424-4480-B845-C50119474B49}" name="Foglalkoztatás jellege" dataDxfId="6">
      <calculatedColumnFormula>B120</calculatedColumnFormula>
    </tableColumn>
    <tableColumn id="3" xr3:uid="{468DB772-C3BD-4DD9-A125-1DC4E70EC98E}" name="Mérföldkő hozzárendelése" dataDxfId="5">
      <calculatedColumnFormula>C120</calculatedColumnFormula>
    </tableColumn>
    <tableColumn id="4" xr3:uid="{29D6EA75-AEC9-47C2-A57F-3679785629CA}" name="Havi bruttó bérköltségen felüli járulék / Egyszerűsített foglalkoztatott napi munkáltatói közterhe" dataDxfId="4"/>
    <tableColumn id="5" xr3:uid="{D43E8372-B82E-45AC-BBE1-E076ADE22B52}" name="Alkalmazás időtartama (Hónap) / Egyszerűsített foglalkoztatással érintett napok száma (Nap)" dataDxfId="3">
      <calculatedColumnFormula>E120</calculatedColumnFormula>
    </tableColumn>
    <tableColumn id="6" xr3:uid="{E433B222-9498-422D-AE78-0D81CD354D1D}" name="Teljes költség" dataDxfId="2">
      <calculatedColumnFormula>D136*E136</calculatedColumnFormula>
    </tableColumn>
    <tableColumn id="7" xr3:uid="{654D1B73-F16F-4852-974F-05EAD838F46E}" name="Támogatási százalék" dataDxfId="1"/>
    <tableColumn id="8" xr3:uid="{B750BFBC-E8D5-43DE-B86D-AFF149E0737A}" name="Támogatási összeg" dataDxfId="0">
      <calculatedColumnFormula>F136*G136</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7468A78-42A9-406C-8922-2C96415C6033}" name="Táblázat9444" displayName="Táblázat9444" ref="A119:H131" totalsRowShown="0" headerRowDxfId="413" dataDxfId="411" headerRowBorderDxfId="412" tableBorderDxfId="410" totalsRowBorderDxfId="409">
  <autoFilter ref="A119:H131" xr:uid="{07468A78-42A9-406C-8922-2C96415C6033}"/>
  <tableColumns count="8">
    <tableColumn id="1" xr3:uid="{B45AC8F8-9DA2-4B11-B141-630515765BE1}" name="Megnevezése" dataDxfId="340"/>
    <tableColumn id="2" xr3:uid="{5DCFCCBE-C9C9-4AB3-9B63-0BF32AFB448F}" name="Foglalkoztatás jellege" dataDxfId="339"/>
    <tableColumn id="3" xr3:uid="{17A26BE9-0142-4934-8D94-839D638E0BF8}" name="Mérföldkő hozzárendelése" dataDxfId="338"/>
    <tableColumn id="4" xr3:uid="{3766CCF2-7054-49BF-AF20-7424B1C942D4}" name="Havi bruttó bérköltség /  Egyszerűsített foglalkoztatott napi díja" dataDxfId="337"/>
    <tableColumn id="5" xr3:uid="{85DC9E26-522F-476A-B9D5-F290909C1F3A}" name="Alkalmazás időtartama (Hónap) / Egyszerűsített foglalkoztatással érintett napok száma (Nap)" dataDxfId="335"/>
    <tableColumn id="6" xr3:uid="{671E3589-27EB-4E13-B337-8D4669A34D42}" name="Teljes költség" dataDxfId="336">
      <calculatedColumnFormula>D120*E120</calculatedColumnFormula>
    </tableColumn>
    <tableColumn id="7" xr3:uid="{8ADAF038-02E1-413D-9191-AB8FBFDB9B33}" name="Támogatási százalék" dataDxfId="408"/>
    <tableColumn id="8" xr3:uid="{F0A29D09-8290-4EC6-9EC9-4807A733B99B}" name="Támogatási összeg" dataDxfId="407">
      <calculatedColumnFormula>F120*G120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48B7436-1DC6-44BD-B28C-EB7A66F89A82}" name="Táblázat10745" displayName="Táblázat10745" ref="A135:H147" totalsRowShown="0" headerRowDxfId="406" dataDxfId="404" headerRowBorderDxfId="405" tableBorderDxfId="403" totalsRowBorderDxfId="402">
  <autoFilter ref="A135:H147" xr:uid="{A48B7436-1DC6-44BD-B28C-EB7A66F89A82}"/>
  <tableColumns count="8">
    <tableColumn id="1" xr3:uid="{14AF3288-6B06-48C4-94F2-C38B1496222D}" name="Megnevezése" dataDxfId="334">
      <calculatedColumnFormula>A120</calculatedColumnFormula>
    </tableColumn>
    <tableColumn id="2" xr3:uid="{C9E2689C-4410-4DC7-9CE2-11125BF34E3D}" name="Foglalkoztatás jellege" dataDxfId="333">
      <calculatedColumnFormula>B120</calculatedColumnFormula>
    </tableColumn>
    <tableColumn id="3" xr3:uid="{BE1E135E-3090-40C3-BEA1-52F3A7D6945B}" name="Mérföldkő hozzárendelése" dataDxfId="332">
      <calculatedColumnFormula>C120</calculatedColumnFormula>
    </tableColumn>
    <tableColumn id="4" xr3:uid="{110B0BD8-C64B-4C16-98EB-803D7AEF35D9}" name="Havi bruttó bérköltségen felüli járulék / Egyszerűsített foglalkoztatott napi munkáltatói közterhe" dataDxfId="331"/>
    <tableColumn id="5" xr3:uid="{E90EE2A9-DB83-47B2-8F1F-95B850FC8ECE}" name="Alkalmazás időtartama (Hónap) / Egyszerűsített foglalkoztatással érintett napok száma (Nap)" dataDxfId="330">
      <calculatedColumnFormula>E120</calculatedColumnFormula>
    </tableColumn>
    <tableColumn id="6" xr3:uid="{44DC7C31-BD95-4CAD-8EDD-CC8A2544AA21}" name="Teljes költség" dataDxfId="401">
      <calculatedColumnFormula>D136*E136</calculatedColumnFormula>
    </tableColumn>
    <tableColumn id="7" xr3:uid="{01DF6A67-6BC4-4F38-8778-157F75779AEE}" name="Támogatási százalék" dataDxfId="400"/>
    <tableColumn id="8" xr3:uid="{9AC6CEF0-E289-480B-85A2-38E4C1443D02}" name="Támogatási összeg" dataDxfId="399">
      <calculatedColumnFormula>F136*G136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71A6A1-A832-4797-B6C9-AE05F118547F}" name="Táblázat42422" displayName="Táblázat42422" ref="A24:M74" totalsRowShown="0" headerRowDxfId="323" dataDxfId="322" headerRowBorderDxfId="320" tableBorderDxfId="321">
  <autoFilter ref="A24:M74" xr:uid="{D271A6A1-A832-4797-B6C9-AE05F118547F}"/>
  <tableColumns count="13">
    <tableColumn id="1" xr3:uid="{F45EC45C-FFB0-4A78-9982-4DE47331A24D}" name="Megnevezése" dataDxfId="319"/>
    <tableColumn id="2" xr3:uid="{24FE2B1E-AADA-4B4F-A205-CB3F85E32CA7}" name="Beszerzés jellege" dataDxfId="318"/>
    <tableColumn id="3" xr3:uid="{9AC16222-4D91-474B-8969-42B10D29707C}" name="Mérföldkő hozzárendelése" dataDxfId="317"/>
    <tableColumn id="4" xr3:uid="{867EA728-E517-4C25-9233-FB785997C43C}" name="Nettó egységár" dataDxfId="316"/>
    <tableColumn id="5" xr3:uid="{31EB9CD2-19E8-4EDC-9372-CF7EAD69CD95}" name="Nettó egységárra jutó ÁFA" dataDxfId="315"/>
    <tableColumn id="6" xr3:uid="{613A5016-0D75-4F36-B34C-D9BEAD52D47E}" name="Bruttó egységár" dataDxfId="314">
      <calculatedColumnFormula>SUM(D25:E25)</calculatedColumnFormula>
    </tableColumn>
    <tableColumn id="7" xr3:uid="{54FF8699-4FE5-45F4-B43B-1B8CB8EF5379}" name="Mennyiség" dataDxfId="313"/>
    <tableColumn id="8" xr3:uid="{E549FEB5-590E-40B9-8207-819772DC9F46}" name="Nettó érték" dataDxfId="312">
      <calculatedColumnFormula>D25*G25</calculatedColumnFormula>
    </tableColumn>
    <tableColumn id="9" xr3:uid="{B7A2F951-A307-46FB-99D1-487B071476E1}" name="ÁFA érték" dataDxfId="311">
      <calculatedColumnFormula>E25*G25</calculatedColumnFormula>
    </tableColumn>
    <tableColumn id="10" xr3:uid="{8605162F-1DE3-4A55-8DA3-95214F6DAF64}" name="Teljes költség" dataDxfId="310">
      <calculatedColumnFormula>SUM(H25:I25)</calculatedColumnFormula>
    </tableColumn>
    <tableColumn id="11" xr3:uid="{E076E024-019B-42A5-98C8-2EFEDB7F617C}" name="Támogatási százalék" dataDxfId="309"/>
    <tableColumn id="12" xr3:uid="{D8235348-B289-43DE-AF60-9E48BDA54FDB}" name="Támogatási összeg" dataDxfId="308">
      <calculatedColumnFormula>IF($B$7="Nettó módon számol el",H25*K25,J25*K25)</calculatedColumnFormula>
    </tableColumn>
    <tableColumn id="13" xr3:uid="{DBE972B4-F49C-4790-81C1-4F30421F0F32}" name="Nyertes Árajánlatot adó megnevezése" dataDxfId="30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72853B-DA2A-47D4-B02C-E8A72F0A8C37}" name="Táblázat53433" displayName="Táblázat53433" ref="A79:M114" totalsRowShown="0" headerRowDxfId="306" dataDxfId="305" headerRowBorderDxfId="303" tableBorderDxfId="304">
  <autoFilter ref="A79:M114" xr:uid="{9672853B-DA2A-47D4-B02C-E8A72F0A8C37}"/>
  <tableColumns count="13">
    <tableColumn id="1" xr3:uid="{DA35F5D4-4605-4FF7-A974-8BBA9A20C1E1}" name="Megnevezése" dataDxfId="302"/>
    <tableColumn id="2" xr3:uid="{B2D45A8C-37C3-486C-B164-CB5478BBAFBE}" name="Beszerzés jellege" dataDxfId="301"/>
    <tableColumn id="3" xr3:uid="{80CCEFF3-B694-4344-B94C-3D7D4A7FEF63}" name="Mérföldkő hozzárendelése" dataDxfId="300"/>
    <tableColumn id="4" xr3:uid="{532A9562-1C73-40F8-8282-623DF2D19C8C}" name="Nettó egységár" dataDxfId="299"/>
    <tableColumn id="5" xr3:uid="{557329A4-5BF1-4696-985E-E6189EC6CBC2}" name="Nettó egységárra jutó ÁFA" dataDxfId="298"/>
    <tableColumn id="6" xr3:uid="{489801BB-1954-47F8-B70C-7D5055EE5B9D}" name="Bruttó egységár" dataDxfId="297">
      <calculatedColumnFormula>SUM(D80:E80)</calculatedColumnFormula>
    </tableColumn>
    <tableColumn id="7" xr3:uid="{8A873D6E-F7AB-44B1-B18E-C79499B96DAF}" name="Mennyiség" dataDxfId="296"/>
    <tableColumn id="8" xr3:uid="{19B12ABA-8BF5-4025-851B-1EC977F454D2}" name="Nettó érték" dataDxfId="295">
      <calculatedColumnFormula>D80*G80</calculatedColumnFormula>
    </tableColumn>
    <tableColumn id="9" xr3:uid="{FF90977F-7DC9-48BE-BAF0-6A45D3819647}" name="ÁFA érték" dataDxfId="294">
      <calculatedColumnFormula>E80*G80</calculatedColumnFormula>
    </tableColumn>
    <tableColumn id="10" xr3:uid="{68FA79AE-A810-4B64-8E22-A964B787D2D7}" name="Teljes költség" dataDxfId="293">
      <calculatedColumnFormula>SUM(H80:I80)</calculatedColumnFormula>
    </tableColumn>
    <tableColumn id="11" xr3:uid="{59022BCD-271D-41A9-8D6D-942FB1484E39}" name="Támogatási százalék" dataDxfId="292"/>
    <tableColumn id="12" xr3:uid="{AFB31CC0-E5B8-4898-B429-92CCFDB1C82C}" name="Támogatási összeg" dataDxfId="291">
      <calculatedColumnFormula>IF($B$7="Nettó módon számol el",H80*K80,J80*K80)</calculatedColumnFormula>
    </tableColumn>
    <tableColumn id="13" xr3:uid="{055C4B28-676A-40E2-95B6-FCC4FBBE556F}" name="Nyertes Árajánlatot adó megnevezése" dataDxfId="29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5519E7-4BA5-46F3-B468-A83992AB3DAE}" name="Táblázat94444" displayName="Táblázat94444" ref="A119:H131" totalsRowShown="0" headerRowDxfId="289" dataDxfId="288" headerRowBorderDxfId="286" tableBorderDxfId="287" totalsRowBorderDxfId="285">
  <autoFilter ref="A119:H131" xr:uid="{B15519E7-4BA5-46F3-B468-A83992AB3DAE}"/>
  <tableColumns count="8">
    <tableColumn id="1" xr3:uid="{7B20052D-7611-4274-9046-CB362E71A9AD}" name="Megnevezése" dataDxfId="284"/>
    <tableColumn id="2" xr3:uid="{1A415A37-021E-4745-9042-D1121D01971D}" name="Foglalkoztatás jellege" dataDxfId="283"/>
    <tableColumn id="3" xr3:uid="{E1FDA85F-76F6-4803-9E8C-4151F6F450BC}" name="Mérföldkő hozzárendelése" dataDxfId="282"/>
    <tableColumn id="4" xr3:uid="{7F3632CB-59D0-4D09-98CF-B145CD264FA1}" name="Havi bruttó bérköltség /  Egyszerűsített foglalkoztatott napi díja" dataDxfId="281"/>
    <tableColumn id="5" xr3:uid="{8F21D9FE-A9C5-4F97-BC96-F050BCA2C33C}" name="Alkalmazás időtartama (Hónap) / Egyszerűsített foglalkoztatással érintett napok száma (Nap)" dataDxfId="280"/>
    <tableColumn id="6" xr3:uid="{B69C9657-3D87-4B1F-BB2E-9F7DD7E89708}" name="Teljes költség" dataDxfId="279">
      <calculatedColumnFormula>D120*E120</calculatedColumnFormula>
    </tableColumn>
    <tableColumn id="7" xr3:uid="{ED3AA00F-4BB0-4988-AEA3-65FBCD6CDF63}" name="Támogatási százalék" dataDxfId="278"/>
    <tableColumn id="8" xr3:uid="{69352F73-BB11-49F3-9EB7-E00CBBAE8551}" name="Támogatási összeg" dataDxfId="277">
      <calculatedColumnFormula>F120*G120</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61A597-238E-4EE0-B5A1-A46715C6CBBF}" name="Táblázat107455" displayName="Táblázat107455" ref="A135:H147" totalsRowShown="0" headerRowDxfId="276" dataDxfId="275" headerRowBorderDxfId="273" tableBorderDxfId="274" totalsRowBorderDxfId="272">
  <autoFilter ref="A135:H147" xr:uid="{B661A597-238E-4EE0-B5A1-A46715C6CBBF}"/>
  <tableColumns count="8">
    <tableColumn id="1" xr3:uid="{11E67765-FBA8-46D3-84FC-D3DF82A7AFD9}" name="Megnevezése" dataDxfId="271">
      <calculatedColumnFormula>A120</calculatedColumnFormula>
    </tableColumn>
    <tableColumn id="2" xr3:uid="{504E85D2-4E42-44BF-A313-7A79F6CCF348}" name="Foglalkoztatás jellege" dataDxfId="270">
      <calculatedColumnFormula>B120</calculatedColumnFormula>
    </tableColumn>
    <tableColumn id="3" xr3:uid="{6A7A5281-B86C-4405-8D74-7CD724EE8650}" name="Mérföldkő hozzárendelése" dataDxfId="269">
      <calculatedColumnFormula>C120</calculatedColumnFormula>
    </tableColumn>
    <tableColumn id="4" xr3:uid="{6E0953A1-FD95-4B93-BFC1-68C6F297D565}" name="Havi bruttó bérköltségen felüli járulék / Egyszerűsített foglalkoztatott napi munkáltatói közterhe" dataDxfId="268"/>
    <tableColumn id="5" xr3:uid="{DE61C784-DEF1-4978-A09C-1DB28EAB6E15}" name="Alkalmazás időtartama (Hónap) / Egyszerűsített foglalkoztatással érintett napok száma (Nap)" dataDxfId="267">
      <calculatedColumnFormula>E120</calculatedColumnFormula>
    </tableColumn>
    <tableColumn id="6" xr3:uid="{631BDCE6-FFD5-4872-9EF7-91BC037A4AF0}" name="Teljes költség" dataDxfId="266">
      <calculatedColumnFormula>D136*E136</calculatedColumnFormula>
    </tableColumn>
    <tableColumn id="7" xr3:uid="{DFCEF5B9-32EE-47AA-8C19-A1211D0D465A}" name="Támogatási százalék" dataDxfId="265"/>
    <tableColumn id="8" xr3:uid="{C4721FD8-8C97-46D3-87E5-D469328AB0AF}" name="Támogatási összeg" dataDxfId="264">
      <calculatedColumnFormula>F136*G136</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BA97B16-DD4A-4E63-BBF8-80C366730094}" name="Táblázat42426" displayName="Táblázat42426" ref="A24:M74" totalsRowShown="0" headerRowDxfId="257" dataDxfId="256" headerRowBorderDxfId="254" tableBorderDxfId="255">
  <autoFilter ref="A24:M74" xr:uid="{ABA97B16-DD4A-4E63-BBF8-80C366730094}"/>
  <tableColumns count="13">
    <tableColumn id="1" xr3:uid="{7C9783AB-009E-4A03-816A-537A19F4B02E}" name="Megnevezése" dataDxfId="253"/>
    <tableColumn id="2" xr3:uid="{708078FB-0F9E-40BC-B751-584E0207DA7D}" name="Beszerzés jellege" dataDxfId="252"/>
    <tableColumn id="3" xr3:uid="{AFCF5C40-884A-4502-8E4F-3C8601155245}" name="Mérföldkő hozzárendelése" dataDxfId="251"/>
    <tableColumn id="4" xr3:uid="{3F50C0CE-02C6-4FF5-B349-C32BED3698A8}" name="Nettó egységár" dataDxfId="250"/>
    <tableColumn id="5" xr3:uid="{A21B98A4-C0A5-4DBF-A3C6-0781B5F401C5}" name="Nettó egységárra jutó ÁFA" dataDxfId="249"/>
    <tableColumn id="6" xr3:uid="{F712F233-9DC4-4973-8300-FAC2D9E2F017}" name="Bruttó egységár" dataDxfId="248">
      <calculatedColumnFormula>SUM(D25:E25)</calculatedColumnFormula>
    </tableColumn>
    <tableColumn id="7" xr3:uid="{0A2C82C0-64D1-4552-B3E3-63868D0AA210}" name="Mennyiség" dataDxfId="247"/>
    <tableColumn id="8" xr3:uid="{21FDBAD7-9302-41BD-A8CE-136BD1398274}" name="Nettó érték" dataDxfId="246">
      <calculatedColumnFormula>D25*G25</calculatedColumnFormula>
    </tableColumn>
    <tableColumn id="9" xr3:uid="{DCCB0FAA-D273-4C84-8F87-BE781E81D949}" name="ÁFA érték" dataDxfId="245">
      <calculatedColumnFormula>E25*G25</calculatedColumnFormula>
    </tableColumn>
    <tableColumn id="10" xr3:uid="{BCCF0D84-8339-4D30-9637-2F9EC16A070C}" name="Teljes költség" dataDxfId="244">
      <calculatedColumnFormula>SUM(H25:I25)</calculatedColumnFormula>
    </tableColumn>
    <tableColumn id="11" xr3:uid="{23556341-E443-4609-AC8F-14FE4D89CDE3}" name="Támogatási százalék" dataDxfId="243"/>
    <tableColumn id="12" xr3:uid="{C24792BE-7463-472D-A8DD-AD4C0FA293E7}" name="Támogatási összeg" dataDxfId="242">
      <calculatedColumnFormula>IF($B$7="Nettó módon számol el",H25*K25,J25*K25)</calculatedColumnFormula>
    </tableColumn>
    <tableColumn id="13" xr3:uid="{6118BA37-5963-48E6-9177-3C70925934C6}" name="Nyertes Árajánlatot adó megnevezése" dataDxfId="24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45AF-5916-4A6A-A384-C4DE764669A2}">
  <dimension ref="A1:AB127"/>
  <sheetViews>
    <sheetView topLeftCell="A10" workbookViewId="0">
      <selection activeCell="A10" sqref="A1:XFD1048576"/>
    </sheetView>
  </sheetViews>
  <sheetFormatPr defaultColWidth="23.54296875" defaultRowHeight="14.5" x14ac:dyDescent="0.35"/>
  <cols>
    <col min="1" max="1" width="34.26953125" customWidth="1"/>
    <col min="2" max="2" width="128.81640625" customWidth="1"/>
    <col min="27" max="28" width="23.54296875" style="14"/>
  </cols>
  <sheetData>
    <row r="1" spans="1:2" ht="43.5" x14ac:dyDescent="0.35">
      <c r="A1" s="7" t="s">
        <v>0</v>
      </c>
      <c r="B1" s="13" t="s">
        <v>1</v>
      </c>
    </row>
    <row r="2" spans="1:2" x14ac:dyDescent="0.35">
      <c r="A2" s="14"/>
      <c r="B2" s="14"/>
    </row>
    <row r="3" spans="1:2" x14ac:dyDescent="0.35">
      <c r="A3" s="14"/>
      <c r="B3" s="14"/>
    </row>
    <row r="4" spans="1:2" x14ac:dyDescent="0.35">
      <c r="A4" s="87" t="s">
        <v>2</v>
      </c>
      <c r="B4" s="88"/>
    </row>
    <row r="5" spans="1:2" ht="29" x14ac:dyDescent="0.35">
      <c r="A5" s="15" t="s">
        <v>3</v>
      </c>
      <c r="B5" s="16" t="s">
        <v>4</v>
      </c>
    </row>
    <row r="6" spans="1:2" x14ac:dyDescent="0.35">
      <c r="A6" s="17" t="s">
        <v>5</v>
      </c>
      <c r="B6" s="18" t="s">
        <v>6</v>
      </c>
    </row>
    <row r="7" spans="1:2" x14ac:dyDescent="0.35">
      <c r="A7" s="17" t="s">
        <v>7</v>
      </c>
      <c r="B7" s="18" t="s">
        <v>8</v>
      </c>
    </row>
    <row r="8" spans="1:2" ht="29" x14ac:dyDescent="0.35">
      <c r="A8" s="19" t="s">
        <v>9</v>
      </c>
      <c r="B8" s="20" t="s">
        <v>10</v>
      </c>
    </row>
    <row r="9" spans="1:2" x14ac:dyDescent="0.35">
      <c r="A9" s="89" t="s">
        <v>11</v>
      </c>
      <c r="B9" s="90"/>
    </row>
    <row r="10" spans="1:2" ht="29" x14ac:dyDescent="0.35">
      <c r="A10" s="15" t="s">
        <v>12</v>
      </c>
      <c r="B10" s="16" t="s">
        <v>13</v>
      </c>
    </row>
    <row r="11" spans="1:2" ht="29" x14ac:dyDescent="0.35">
      <c r="A11" s="17" t="s">
        <v>14</v>
      </c>
      <c r="B11" s="18" t="s">
        <v>15</v>
      </c>
    </row>
    <row r="12" spans="1:2" ht="43.5" x14ac:dyDescent="0.35">
      <c r="A12" s="17" t="s">
        <v>16</v>
      </c>
      <c r="B12" s="18" t="s">
        <v>17</v>
      </c>
    </row>
    <row r="13" spans="1:2" ht="29" x14ac:dyDescent="0.35">
      <c r="A13" s="17" t="s">
        <v>18</v>
      </c>
      <c r="B13" s="18" t="s">
        <v>19</v>
      </c>
    </row>
    <row r="14" spans="1:2" x14ac:dyDescent="0.35">
      <c r="A14" s="17" t="s">
        <v>20</v>
      </c>
      <c r="B14" s="18" t="s">
        <v>21</v>
      </c>
    </row>
    <row r="15" spans="1:2" ht="43.5" x14ac:dyDescent="0.35">
      <c r="A15" s="17" t="s">
        <v>22</v>
      </c>
      <c r="B15" s="18" t="s">
        <v>23</v>
      </c>
    </row>
    <row r="16" spans="1:2" ht="43.5" x14ac:dyDescent="0.35">
      <c r="A16" s="17" t="s">
        <v>24</v>
      </c>
      <c r="B16" s="18" t="s">
        <v>25</v>
      </c>
    </row>
    <row r="17" spans="1:2" ht="43.5" x14ac:dyDescent="0.35">
      <c r="A17" s="19" t="s">
        <v>26</v>
      </c>
      <c r="B17" s="25" t="s">
        <v>27</v>
      </c>
    </row>
    <row r="18" spans="1:2" x14ac:dyDescent="0.35">
      <c r="A18" s="89" t="s">
        <v>28</v>
      </c>
      <c r="B18" s="90"/>
    </row>
    <row r="19" spans="1:2" ht="29" x14ac:dyDescent="0.35">
      <c r="A19" s="15" t="s">
        <v>12</v>
      </c>
      <c r="B19" s="16" t="s">
        <v>29</v>
      </c>
    </row>
    <row r="20" spans="1:2" x14ac:dyDescent="0.35">
      <c r="A20" s="17" t="s">
        <v>30</v>
      </c>
      <c r="B20" s="18" t="s">
        <v>31</v>
      </c>
    </row>
    <row r="21" spans="1:2" ht="43.5" x14ac:dyDescent="0.35">
      <c r="A21" s="17" t="s">
        <v>16</v>
      </c>
      <c r="B21" s="18" t="s">
        <v>32</v>
      </c>
    </row>
    <row r="22" spans="1:2" ht="29" x14ac:dyDescent="0.35">
      <c r="A22" s="17" t="s">
        <v>33</v>
      </c>
      <c r="B22" s="8" t="s">
        <v>34</v>
      </c>
    </row>
    <row r="23" spans="1:2" ht="43.5" x14ac:dyDescent="0.35">
      <c r="A23" s="17" t="s">
        <v>35</v>
      </c>
      <c r="B23" s="8" t="s">
        <v>36</v>
      </c>
    </row>
    <row r="24" spans="1:2" ht="43.5" x14ac:dyDescent="0.35">
      <c r="A24" s="17" t="s">
        <v>37</v>
      </c>
      <c r="B24" s="18" t="s">
        <v>38</v>
      </c>
    </row>
    <row r="25" spans="1:2" ht="43.5" x14ac:dyDescent="0.35">
      <c r="A25" s="17" t="s">
        <v>24</v>
      </c>
      <c r="B25" s="18" t="s">
        <v>39</v>
      </c>
    </row>
    <row r="26" spans="1:2" x14ac:dyDescent="0.35">
      <c r="A26" s="19" t="s">
        <v>40</v>
      </c>
      <c r="B26" s="20" t="s">
        <v>41</v>
      </c>
    </row>
    <row r="27" spans="1:2" x14ac:dyDescent="0.35">
      <c r="A27" s="91" t="s">
        <v>42</v>
      </c>
      <c r="B27" s="92"/>
    </row>
    <row r="64" spans="1:25" x14ac:dyDescent="0.35">
      <c r="A64" s="9"/>
      <c r="B64" s="9"/>
      <c r="C64" s="9"/>
      <c r="D64" s="9"/>
      <c r="E64" s="9"/>
      <c r="F64" s="9"/>
      <c r="G64" s="9"/>
      <c r="H64" s="9"/>
      <c r="I64" s="9"/>
      <c r="J64" s="9"/>
      <c r="K64" s="9"/>
      <c r="L64" s="9"/>
      <c r="M64" s="9"/>
      <c r="N64" s="9"/>
      <c r="O64" s="9"/>
      <c r="P64" s="9"/>
      <c r="Q64" s="9"/>
      <c r="R64" s="9"/>
      <c r="S64" s="9"/>
      <c r="T64" s="9"/>
      <c r="U64" s="9"/>
      <c r="V64" s="9"/>
      <c r="W64" s="9"/>
      <c r="X64" s="9"/>
      <c r="Y64" s="9"/>
    </row>
    <row r="65" spans="1:25"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8" spans="1:25"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x14ac:dyDescent="0.35">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x14ac:dyDescent="0.35">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x14ac:dyDescent="0.35">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x14ac:dyDescent="0.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x14ac:dyDescent="0.3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x14ac:dyDescent="0.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x14ac:dyDescent="0.3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x14ac:dyDescent="0.3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x14ac:dyDescent="0.3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x14ac:dyDescent="0.3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x14ac:dyDescent="0.3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x14ac:dyDescent="0.3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x14ac:dyDescent="0.3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x14ac:dyDescent="0.3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x14ac:dyDescent="0.3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x14ac:dyDescent="0.3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x14ac:dyDescent="0.3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x14ac:dyDescent="0.3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x14ac:dyDescent="0.3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x14ac:dyDescent="0.3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x14ac:dyDescent="0.3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x14ac:dyDescent="0.3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x14ac:dyDescent="0.3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x14ac:dyDescent="0.3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x14ac:dyDescent="0.3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x14ac:dyDescent="0.3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x14ac:dyDescent="0.3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x14ac:dyDescent="0.3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x14ac:dyDescent="0.3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x14ac:dyDescent="0.3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x14ac:dyDescent="0.3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sheetData>
  <mergeCells count="4">
    <mergeCell ref="A4:B4"/>
    <mergeCell ref="A9:B9"/>
    <mergeCell ref="A18:B18"/>
    <mergeCell ref="A27:B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H25"/>
  <sheetViews>
    <sheetView tabSelected="1" workbookViewId="0">
      <selection activeCell="H13" sqref="H13"/>
    </sheetView>
  </sheetViews>
  <sheetFormatPr defaultColWidth="14.453125" defaultRowHeight="15" customHeight="1" x14ac:dyDescent="0.35"/>
  <cols>
    <col min="1" max="1" width="53.453125" customWidth="1"/>
    <col min="2" max="8" width="23.26953125" customWidth="1"/>
    <col min="9" max="27" width="8.7265625" customWidth="1"/>
  </cols>
  <sheetData>
    <row r="1" spans="1:8" ht="14.25" customHeight="1" x14ac:dyDescent="0.35">
      <c r="A1" s="26"/>
      <c r="B1" s="27" t="s">
        <v>43</v>
      </c>
      <c r="C1" s="27" t="s">
        <v>44</v>
      </c>
      <c r="D1" s="27" t="s">
        <v>45</v>
      </c>
      <c r="E1" s="27" t="s">
        <v>46</v>
      </c>
      <c r="F1" s="27" t="s">
        <v>47</v>
      </c>
      <c r="G1" s="27" t="s">
        <v>48</v>
      </c>
      <c r="H1" s="27" t="s">
        <v>49</v>
      </c>
    </row>
    <row r="2" spans="1:8" ht="60" customHeight="1" x14ac:dyDescent="0.35">
      <c r="A2" s="28" t="s">
        <v>50</v>
      </c>
      <c r="B2" s="29">
        <f>Konzorciumvezető!B3</f>
        <v>0</v>
      </c>
      <c r="C2" s="30">
        <f>'Konzorciumi tag 1'!B3</f>
        <v>0</v>
      </c>
      <c r="D2" s="30">
        <f>'Konzorciumi tag 2'!B3</f>
        <v>0</v>
      </c>
      <c r="E2" s="30">
        <f>'Konzorciumi tag 3'!B3</f>
        <v>0</v>
      </c>
      <c r="F2" s="30">
        <f>'Konzorciumi tag 4'!B3</f>
        <v>0</v>
      </c>
      <c r="G2" s="30">
        <f>'Konzorciumi tag 5'!B3</f>
        <v>0</v>
      </c>
      <c r="H2" s="30" t="s">
        <v>51</v>
      </c>
    </row>
    <row r="3" spans="1:8" ht="14.5" x14ac:dyDescent="0.35">
      <c r="A3" s="28" t="s">
        <v>52</v>
      </c>
      <c r="B3" s="29">
        <f>Konzorciumvezető!B4</f>
        <v>0</v>
      </c>
      <c r="C3" s="30">
        <f>'Konzorciumi tag 1'!B4</f>
        <v>0</v>
      </c>
      <c r="D3" s="30">
        <f>'Konzorciumi tag 2'!B4</f>
        <v>0</v>
      </c>
      <c r="E3" s="30">
        <f>'Konzorciumi tag 3'!B4</f>
        <v>0</v>
      </c>
      <c r="F3" s="30">
        <f>'Konzorciumi tag 4'!B4</f>
        <v>0</v>
      </c>
      <c r="G3" s="30">
        <f>'Konzorciumi tag 5'!B4</f>
        <v>0</v>
      </c>
      <c r="H3" s="30"/>
    </row>
    <row r="4" spans="1:8" ht="14.25" customHeight="1" x14ac:dyDescent="0.35">
      <c r="A4" s="28" t="s">
        <v>53</v>
      </c>
      <c r="B4" s="31">
        <f>Konzorciumvezető!G20</f>
        <v>0</v>
      </c>
      <c r="C4" s="31">
        <f>'Konzorciumi tag 1'!G20</f>
        <v>0</v>
      </c>
      <c r="D4" s="31">
        <f>'Konzorciumi tag 2'!G20</f>
        <v>0</v>
      </c>
      <c r="E4" s="31">
        <f>'Konzorciumi tag 3'!G20</f>
        <v>0</v>
      </c>
      <c r="F4" s="31">
        <f>'Konzorciumi tag 4'!G20</f>
        <v>0</v>
      </c>
      <c r="G4" s="31">
        <f>'Konzorciumi tag 5'!G20</f>
        <v>0</v>
      </c>
      <c r="H4" s="31">
        <f>SUM(B4:G4)</f>
        <v>0</v>
      </c>
    </row>
    <row r="5" spans="1:8" ht="14.25" customHeight="1" x14ac:dyDescent="0.35">
      <c r="A5" s="28" t="s">
        <v>54</v>
      </c>
      <c r="B5" s="31">
        <f>Konzorciumvezető!G16</f>
        <v>0</v>
      </c>
      <c r="C5" s="31">
        <f>'Konzorciumi tag 1'!G16</f>
        <v>0</v>
      </c>
      <c r="D5" s="31">
        <f>'Konzorciumi tag 2'!G16</f>
        <v>0</v>
      </c>
      <c r="E5" s="31">
        <f>'Konzorciumi tag 3'!G16</f>
        <v>0</v>
      </c>
      <c r="F5" s="31">
        <f>'Konzorciumi tag 4'!G16</f>
        <v>0</v>
      </c>
      <c r="G5" s="31">
        <f>'Konzorciumi tag 5'!G16</f>
        <v>0</v>
      </c>
      <c r="H5" s="31">
        <f>SUM(B5:G5)</f>
        <v>0</v>
      </c>
    </row>
    <row r="6" spans="1:8" ht="14.25" customHeight="1" x14ac:dyDescent="0.35">
      <c r="A6" s="28" t="s">
        <v>55</v>
      </c>
      <c r="B6" s="32" t="e">
        <f t="shared" ref="B6:H6" si="0">B5/B$4</f>
        <v>#DIV/0!</v>
      </c>
      <c r="C6" s="32" t="e">
        <f t="shared" si="0"/>
        <v>#DIV/0!</v>
      </c>
      <c r="D6" s="32" t="e">
        <f t="shared" si="0"/>
        <v>#DIV/0!</v>
      </c>
      <c r="E6" s="32" t="e">
        <f>E5/E$4</f>
        <v>#DIV/0!</v>
      </c>
      <c r="F6" s="32" t="e">
        <f>F5/F$4</f>
        <v>#DIV/0!</v>
      </c>
      <c r="G6" s="32" t="e">
        <f>G5/G$4</f>
        <v>#DIV/0!</v>
      </c>
      <c r="H6" s="32" t="e">
        <f t="shared" si="0"/>
        <v>#DIV/0!</v>
      </c>
    </row>
    <row r="7" spans="1:8" ht="14.25" customHeight="1" x14ac:dyDescent="0.35">
      <c r="A7" s="28" t="s">
        <v>56</v>
      </c>
      <c r="B7" s="31">
        <f>Konzorciumvezető!G17</f>
        <v>0</v>
      </c>
      <c r="C7" s="31">
        <f>'Konzorciumi tag 1'!G17</f>
        <v>0</v>
      </c>
      <c r="D7" s="31">
        <f>'Konzorciumi tag 2'!G17</f>
        <v>0</v>
      </c>
      <c r="E7" s="31">
        <f>'Konzorciumi tag 3'!G17</f>
        <v>0</v>
      </c>
      <c r="F7" s="31">
        <f>'Konzorciumi tag 4'!G17</f>
        <v>0</v>
      </c>
      <c r="G7" s="31">
        <f>'Konzorciumi tag 5'!G17</f>
        <v>0</v>
      </c>
      <c r="H7" s="31">
        <f>SUM(B7:G7)</f>
        <v>0</v>
      </c>
    </row>
    <row r="8" spans="1:8" ht="14.25" customHeight="1" x14ac:dyDescent="0.35">
      <c r="A8" s="28" t="s">
        <v>57</v>
      </c>
      <c r="B8" s="32" t="e">
        <f t="shared" ref="B8:H8" si="1">B7/B$4</f>
        <v>#DIV/0!</v>
      </c>
      <c r="C8" s="32" t="e">
        <f t="shared" si="1"/>
        <v>#DIV/0!</v>
      </c>
      <c r="D8" s="32" t="e">
        <f t="shared" si="1"/>
        <v>#DIV/0!</v>
      </c>
      <c r="E8" s="32" t="e">
        <f t="shared" ref="E8:F8" si="2">E7/E$4</f>
        <v>#DIV/0!</v>
      </c>
      <c r="F8" s="32" t="e">
        <f t="shared" si="2"/>
        <v>#DIV/0!</v>
      </c>
      <c r="G8" s="32" t="e">
        <f t="shared" ref="G8" si="3">G7/G$4</f>
        <v>#DIV/0!</v>
      </c>
      <c r="H8" s="32" t="e">
        <f t="shared" si="1"/>
        <v>#DIV/0!</v>
      </c>
    </row>
    <row r="9" spans="1:8" ht="14.25" customHeight="1" x14ac:dyDescent="0.35">
      <c r="A9" s="28" t="s">
        <v>58</v>
      </c>
      <c r="B9" s="31">
        <f>Konzorciumvezető!G18</f>
        <v>0</v>
      </c>
      <c r="C9" s="31">
        <f>'Konzorciumi tag 1'!G18</f>
        <v>0</v>
      </c>
      <c r="D9" s="31">
        <f>'Konzorciumi tag 2'!G18</f>
        <v>0</v>
      </c>
      <c r="E9" s="31">
        <f>'Konzorciumi tag 3'!G18</f>
        <v>0</v>
      </c>
      <c r="F9" s="31">
        <f>'Konzorciumi tag 4'!G18</f>
        <v>0</v>
      </c>
      <c r="G9" s="31">
        <f>'Konzorciumi tag 5'!G18</f>
        <v>0</v>
      </c>
      <c r="H9" s="31">
        <f>SUM(B9:G9)</f>
        <v>0</v>
      </c>
    </row>
    <row r="10" spans="1:8" ht="14.25" customHeight="1" x14ac:dyDescent="0.35">
      <c r="A10" s="28" t="s">
        <v>59</v>
      </c>
      <c r="B10" s="32" t="e">
        <f t="shared" ref="B10:H10" si="4">B9/B$4</f>
        <v>#DIV/0!</v>
      </c>
      <c r="C10" s="32" t="e">
        <f t="shared" si="4"/>
        <v>#DIV/0!</v>
      </c>
      <c r="D10" s="32" t="e">
        <f t="shared" si="4"/>
        <v>#DIV/0!</v>
      </c>
      <c r="E10" s="32" t="e">
        <f t="shared" ref="E10:F10" si="5">E9/E$4</f>
        <v>#DIV/0!</v>
      </c>
      <c r="F10" s="32" t="e">
        <f t="shared" si="5"/>
        <v>#DIV/0!</v>
      </c>
      <c r="G10" s="32" t="e">
        <f t="shared" ref="G10" si="6">G9/G$4</f>
        <v>#DIV/0!</v>
      </c>
      <c r="H10" s="32" t="e">
        <f t="shared" si="4"/>
        <v>#DIV/0!</v>
      </c>
    </row>
    <row r="11" spans="1:8" ht="14.25" customHeight="1" x14ac:dyDescent="0.35">
      <c r="A11" s="28" t="s">
        <v>60</v>
      </c>
      <c r="B11" s="31">
        <f>Konzorciumvezető!G19</f>
        <v>0</v>
      </c>
      <c r="C11" s="31">
        <f>'Konzorciumi tag 1'!G19</f>
        <v>0</v>
      </c>
      <c r="D11" s="31">
        <f>'Konzorciumi tag 2'!G19</f>
        <v>0</v>
      </c>
      <c r="E11" s="31">
        <f>'Konzorciumi tag 3'!G19</f>
        <v>0</v>
      </c>
      <c r="F11" s="31">
        <f>'Konzorciumi tag 4'!G19</f>
        <v>0</v>
      </c>
      <c r="G11" s="31">
        <f>'Konzorciumi tag 5'!G19</f>
        <v>0</v>
      </c>
      <c r="H11" s="31">
        <f>SUM(B11:G11)</f>
        <v>0</v>
      </c>
    </row>
    <row r="12" spans="1:8" ht="14.25" customHeight="1" x14ac:dyDescent="0.35">
      <c r="A12" s="83" t="s">
        <v>61</v>
      </c>
      <c r="B12" s="84" t="e">
        <f t="shared" ref="B12:H12" si="7">B11/B$4</f>
        <v>#DIV/0!</v>
      </c>
      <c r="C12" s="84" t="e">
        <f t="shared" si="7"/>
        <v>#DIV/0!</v>
      </c>
      <c r="D12" s="84" t="e">
        <f t="shared" si="7"/>
        <v>#DIV/0!</v>
      </c>
      <c r="E12" s="84" t="e">
        <f t="shared" ref="E12:F12" si="8">E11/E$4</f>
        <v>#DIV/0!</v>
      </c>
      <c r="F12" s="84" t="e">
        <f t="shared" si="8"/>
        <v>#DIV/0!</v>
      </c>
      <c r="G12" s="84" t="e">
        <f t="shared" ref="G12" si="9">G11/G$4</f>
        <v>#DIV/0!</v>
      </c>
      <c r="H12" s="84" t="e">
        <f t="shared" si="7"/>
        <v>#DIV/0!</v>
      </c>
    </row>
    <row r="13" spans="1:8" ht="14.25" customHeight="1" x14ac:dyDescent="0.35">
      <c r="A13" s="85" t="s">
        <v>100</v>
      </c>
      <c r="B13" s="86">
        <f>Konzorciumvezető!K15</f>
        <v>0</v>
      </c>
      <c r="C13" s="86">
        <f>'Konzorciumi tag 1'!K15</f>
        <v>0</v>
      </c>
      <c r="D13" s="86">
        <f>'Konzorciumi tag 2'!K15</f>
        <v>0</v>
      </c>
      <c r="E13" s="86">
        <f>'Konzorciumi tag 3'!K15</f>
        <v>0</v>
      </c>
      <c r="F13" s="86">
        <f>'Konzorciumi tag 4'!K15</f>
        <v>0</v>
      </c>
      <c r="G13" s="86">
        <f>'Konzorciumi tag 5'!K15</f>
        <v>0</v>
      </c>
      <c r="H13" s="31">
        <f>SUM(B13:G13)</f>
        <v>0</v>
      </c>
    </row>
    <row r="14" spans="1:8" ht="14.25" customHeight="1" x14ac:dyDescent="0.35">
      <c r="A14" s="85" t="s">
        <v>101</v>
      </c>
      <c r="B14" s="86">
        <f>Konzorciumvezető!K16</f>
        <v>0</v>
      </c>
      <c r="C14" s="86">
        <f>'Konzorciumi tag 1'!K16</f>
        <v>0</v>
      </c>
      <c r="D14" s="86">
        <f>'Konzorciumi tag 2'!K16</f>
        <v>0</v>
      </c>
      <c r="E14" s="86">
        <f>'Konzorciumi tag 3'!K16</f>
        <v>0</v>
      </c>
      <c r="F14" s="86">
        <f>'Konzorciumi tag 4'!K16</f>
        <v>0</v>
      </c>
      <c r="G14" s="86">
        <f>'Konzorciumi tag 5'!K16</f>
        <v>0</v>
      </c>
      <c r="H14" s="31">
        <f>SUM(B14:G14)</f>
        <v>0</v>
      </c>
    </row>
    <row r="15" spans="1:8" ht="14.25" customHeight="1" x14ac:dyDescent="0.35">
      <c r="A15" s="33"/>
      <c r="B15" s="34"/>
      <c r="C15" s="34"/>
      <c r="D15" s="34"/>
      <c r="E15" s="34"/>
      <c r="F15" s="34"/>
      <c r="G15" s="34"/>
      <c r="H15" s="34"/>
    </row>
    <row r="16" spans="1:8" ht="14.25" customHeight="1" x14ac:dyDescent="0.35">
      <c r="A16" s="93" t="s">
        <v>62</v>
      </c>
      <c r="B16" s="93"/>
      <c r="C16" s="34"/>
      <c r="D16" s="34"/>
      <c r="E16" s="34"/>
      <c r="F16" s="34"/>
      <c r="G16" s="34"/>
      <c r="H16" s="34"/>
    </row>
    <row r="17" spans="1:8" ht="14.25" customHeight="1" x14ac:dyDescent="0.35">
      <c r="A17" s="28" t="s">
        <v>63</v>
      </c>
      <c r="B17" s="32" t="e">
        <f>(H5+H7)/H4</f>
        <v>#DIV/0!</v>
      </c>
      <c r="C17" s="34"/>
      <c r="D17" s="34"/>
      <c r="E17" s="34"/>
      <c r="F17" s="34"/>
      <c r="G17" s="34"/>
      <c r="H17" s="34"/>
    </row>
    <row r="18" spans="1:8" ht="14.25" customHeight="1" x14ac:dyDescent="0.35">
      <c r="A18" s="28" t="s">
        <v>64</v>
      </c>
      <c r="B18" s="32" t="e">
        <f>(H9+H11)/H4</f>
        <v>#DIV/0!</v>
      </c>
      <c r="C18" s="34"/>
      <c r="D18" s="34"/>
      <c r="E18" s="34"/>
      <c r="F18" s="34"/>
      <c r="G18" s="34"/>
      <c r="H18" s="34"/>
    </row>
    <row r="21" spans="1:8" ht="15" customHeight="1" x14ac:dyDescent="0.35">
      <c r="A21" s="1" t="s">
        <v>65</v>
      </c>
      <c r="B21" s="35"/>
    </row>
    <row r="22" spans="1:8" ht="15" customHeight="1" x14ac:dyDescent="0.35">
      <c r="A22" s="35"/>
      <c r="B22" s="35"/>
    </row>
    <row r="24" spans="1:8" ht="15" customHeight="1" x14ac:dyDescent="0.35">
      <c r="A24" s="36"/>
    </row>
    <row r="25" spans="1:8" ht="15" customHeight="1" x14ac:dyDescent="0.35">
      <c r="A25" s="37" t="s">
        <v>66</v>
      </c>
    </row>
  </sheetData>
  <sheetProtection algorithmName="SHA-512" hashValue="lsAVmpEbSTG14tEVeoHtHqysbX8QaJVGPPdBSu0pFWpcpdJQQA1FIbLf4yGl22GRFQnluKIioNDd2ZdhhPILKw==" saltValue="rPMaz90hbvEPaXQQI9aZjg==" spinCount="100000" sheet="1" objects="1" scenarios="1"/>
  <mergeCells count="1">
    <mergeCell ref="A16:B16"/>
  </mergeCells>
  <conditionalFormatting sqref="B17">
    <cfRule type="cellIs" dxfId="398" priority="3" operator="lessThan">
      <formula>82%</formula>
    </cfRule>
  </conditionalFormatting>
  <conditionalFormatting sqref="B18">
    <cfRule type="cellIs" dxfId="397" priority="1" operator="greaterThan">
      <formula>13.5%</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pageSetUpPr fitToPage="1"/>
  </sheetPr>
  <dimension ref="A1:Q228"/>
  <sheetViews>
    <sheetView topLeftCell="A94" zoomScale="64" zoomScaleNormal="64" workbookViewId="0">
      <selection activeCell="G25" sqref="G25"/>
    </sheetView>
  </sheetViews>
  <sheetFormatPr defaultColWidth="14.453125" defaultRowHeight="15" customHeight="1" x14ac:dyDescent="0.35"/>
  <cols>
    <col min="1" max="1" width="37.453125" customWidth="1"/>
    <col min="2" max="2" width="52" customWidth="1"/>
    <col min="3" max="3" width="29.54296875" bestFit="1" customWidth="1"/>
    <col min="4" max="4" width="44.7265625" customWidth="1"/>
    <col min="5" max="5" width="30.26953125" customWidth="1"/>
    <col min="6" max="6" width="27.26953125" bestFit="1" customWidth="1"/>
    <col min="7" max="7" width="21.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39.54296875" customWidth="1"/>
    <col min="14" max="14" width="35" customWidth="1"/>
    <col min="15" max="17" width="35" hidden="1" customWidth="1"/>
    <col min="18" max="26" width="35" customWidth="1"/>
  </cols>
  <sheetData>
    <row r="1" spans="1:17" ht="13.5" customHeight="1" x14ac:dyDescent="0.35">
      <c r="A1" s="104" t="s">
        <v>67</v>
      </c>
      <c r="B1" s="95"/>
      <c r="C1" s="95"/>
      <c r="D1" s="38"/>
      <c r="E1" s="38"/>
      <c r="F1" s="38"/>
      <c r="G1" s="38"/>
      <c r="H1" s="38"/>
      <c r="I1" s="38"/>
      <c r="J1" s="38"/>
      <c r="K1" s="35"/>
      <c r="L1" s="35"/>
      <c r="M1" s="35"/>
    </row>
    <row r="2" spans="1:17" ht="13.5" customHeight="1" x14ac:dyDescent="0.35">
      <c r="A2" s="38"/>
      <c r="B2" s="38"/>
      <c r="C2" s="38"/>
      <c r="D2" s="38"/>
      <c r="E2" s="38"/>
      <c r="F2" s="38"/>
      <c r="G2" s="38"/>
      <c r="H2" s="38"/>
      <c r="I2" s="38"/>
      <c r="J2" s="38"/>
      <c r="K2" s="35"/>
      <c r="L2" s="35"/>
      <c r="M2" s="35"/>
    </row>
    <row r="3" spans="1:17" ht="13.5" customHeight="1" x14ac:dyDescent="0.35">
      <c r="A3" s="39" t="s">
        <v>68</v>
      </c>
      <c r="B3" s="2"/>
      <c r="C3" s="35"/>
      <c r="D3" s="35"/>
      <c r="E3" s="35"/>
      <c r="F3" s="35"/>
      <c r="G3" s="35"/>
      <c r="H3" s="35"/>
      <c r="I3" s="35"/>
      <c r="J3" s="35"/>
      <c r="K3" s="35"/>
      <c r="L3" s="35"/>
      <c r="M3" s="35"/>
    </row>
    <row r="4" spans="1:17" ht="13.5" customHeight="1" x14ac:dyDescent="0.35">
      <c r="A4" s="39" t="s">
        <v>52</v>
      </c>
      <c r="B4" s="2"/>
      <c r="C4" s="35"/>
      <c r="D4" s="35"/>
      <c r="E4" s="35"/>
      <c r="F4" s="35"/>
      <c r="G4" s="35"/>
      <c r="H4" s="35"/>
      <c r="I4" s="35"/>
      <c r="J4" s="35"/>
      <c r="K4" s="35"/>
      <c r="L4" s="35"/>
      <c r="M4" s="35"/>
      <c r="P4" s="81"/>
      <c r="Q4" s="81"/>
    </row>
    <row r="5" spans="1:17" ht="13.5" customHeight="1" x14ac:dyDescent="0.35">
      <c r="A5" s="39" t="s">
        <v>69</v>
      </c>
      <c r="B5" s="40" t="s">
        <v>70</v>
      </c>
      <c r="C5" s="35"/>
      <c r="D5" s="35"/>
      <c r="E5" s="35"/>
      <c r="F5" s="35"/>
      <c r="G5" s="35"/>
      <c r="H5" s="35"/>
      <c r="I5" s="35"/>
      <c r="J5" s="35"/>
      <c r="K5" s="35"/>
      <c r="L5" s="35"/>
      <c r="M5" s="35"/>
      <c r="P5" s="81"/>
      <c r="Q5" s="81"/>
    </row>
    <row r="6" spans="1:17" ht="13.5" customHeight="1" x14ac:dyDescent="0.35">
      <c r="A6" s="39" t="s">
        <v>7</v>
      </c>
      <c r="B6" s="41">
        <f>G20</f>
        <v>0</v>
      </c>
      <c r="C6" s="35"/>
      <c r="D6" s="35"/>
      <c r="E6" s="35"/>
      <c r="F6" s="35"/>
      <c r="G6" s="35"/>
      <c r="H6" s="35"/>
      <c r="I6" s="35"/>
      <c r="J6" s="35"/>
      <c r="K6" s="35"/>
      <c r="L6" s="35"/>
      <c r="M6" s="35"/>
      <c r="P6" s="81"/>
      <c r="Q6" s="81"/>
    </row>
    <row r="7" spans="1:17" ht="13.5" customHeight="1" x14ac:dyDescent="0.35">
      <c r="A7" s="39" t="s">
        <v>9</v>
      </c>
      <c r="B7" s="3" t="s">
        <v>71</v>
      </c>
      <c r="C7" s="35"/>
      <c r="D7" s="35"/>
      <c r="E7" s="35"/>
      <c r="F7" s="35"/>
      <c r="G7" s="35"/>
      <c r="H7" s="35"/>
      <c r="I7" s="35"/>
      <c r="J7" s="35"/>
      <c r="K7" s="35"/>
      <c r="L7" s="35"/>
      <c r="M7" s="35"/>
      <c r="P7" s="81"/>
      <c r="Q7" s="81"/>
    </row>
    <row r="8" spans="1:17" ht="13.5" hidden="1" customHeight="1" x14ac:dyDescent="0.35">
      <c r="A8" s="42"/>
      <c r="B8" s="38"/>
      <c r="C8" s="35"/>
      <c r="D8" s="35"/>
      <c r="E8" s="35"/>
      <c r="F8" s="4"/>
      <c r="G8" s="35"/>
      <c r="H8" s="35"/>
      <c r="I8" s="35"/>
      <c r="J8" s="35"/>
      <c r="K8" s="35"/>
      <c r="L8" s="35"/>
      <c r="M8" s="35"/>
      <c r="P8" s="81"/>
      <c r="Q8" s="81"/>
    </row>
    <row r="9" spans="1:17" ht="13.5" hidden="1" customHeight="1" x14ac:dyDescent="0.35">
      <c r="A9" s="105" t="s">
        <v>72</v>
      </c>
      <c r="B9" s="105"/>
      <c r="C9" s="105"/>
      <c r="D9" s="35"/>
      <c r="E9" s="35"/>
      <c r="F9" s="35"/>
      <c r="G9" s="35"/>
      <c r="H9" s="35"/>
      <c r="I9" s="35"/>
      <c r="J9" s="35"/>
      <c r="K9" s="35"/>
      <c r="L9" s="35"/>
      <c r="M9" s="35"/>
      <c r="P9" s="81"/>
      <c r="Q9" s="81"/>
    </row>
    <row r="10" spans="1:17" ht="13.5" hidden="1" customHeight="1" x14ac:dyDescent="0.35">
      <c r="A10" s="35" t="s">
        <v>73</v>
      </c>
      <c r="B10" s="35" t="s">
        <v>74</v>
      </c>
      <c r="C10" s="35" t="s">
        <v>75</v>
      </c>
      <c r="D10" s="35" t="s">
        <v>76</v>
      </c>
      <c r="F10" s="35"/>
      <c r="G10" s="35"/>
      <c r="H10" s="35"/>
      <c r="I10" s="35"/>
      <c r="J10" s="35"/>
      <c r="K10" s="35"/>
      <c r="L10" s="35"/>
      <c r="M10" s="35"/>
      <c r="P10" s="81"/>
      <c r="Q10" s="81"/>
    </row>
    <row r="11" spans="1:17" ht="13.5" hidden="1" customHeight="1" x14ac:dyDescent="0.35">
      <c r="A11" s="35" t="s">
        <v>77</v>
      </c>
      <c r="B11" s="35" t="s">
        <v>78</v>
      </c>
      <c r="C11" s="35" t="s">
        <v>71</v>
      </c>
      <c r="D11" s="35" t="s">
        <v>79</v>
      </c>
      <c r="E11" s="35"/>
      <c r="F11" s="35"/>
      <c r="G11" s="35"/>
      <c r="H11" s="35"/>
      <c r="I11" s="35"/>
      <c r="J11" s="35"/>
      <c r="K11" s="35"/>
      <c r="L11" s="35"/>
      <c r="M11" s="35"/>
      <c r="P11" s="81"/>
      <c r="Q11" s="81"/>
    </row>
    <row r="12" spans="1:17" ht="13.5" hidden="1" customHeight="1" x14ac:dyDescent="0.35">
      <c r="B12" s="35"/>
      <c r="C12" s="35"/>
      <c r="D12" s="35" t="s">
        <v>80</v>
      </c>
      <c r="E12" s="35"/>
      <c r="F12" s="35"/>
      <c r="G12" s="35"/>
      <c r="H12" s="35"/>
      <c r="I12" s="35"/>
      <c r="J12" s="35"/>
      <c r="K12" s="35"/>
      <c r="L12" s="35"/>
      <c r="M12" s="35"/>
      <c r="P12" s="81"/>
      <c r="Q12" s="81"/>
    </row>
    <row r="13" spans="1:17" ht="13.5" hidden="1" customHeight="1" x14ac:dyDescent="0.35">
      <c r="A13" s="35"/>
      <c r="B13" s="35"/>
      <c r="C13" s="35"/>
      <c r="D13" s="35" t="s">
        <v>81</v>
      </c>
      <c r="E13" s="35"/>
      <c r="F13" s="35"/>
      <c r="G13" s="35"/>
      <c r="H13" s="35"/>
      <c r="I13" s="35"/>
      <c r="J13" s="35"/>
      <c r="K13" s="35"/>
      <c r="L13" s="35"/>
      <c r="M13" s="35"/>
      <c r="P13" s="81"/>
      <c r="Q13" s="81"/>
    </row>
    <row r="14" spans="1:17" ht="13.5" customHeight="1" x14ac:dyDescent="0.35">
      <c r="A14" s="35"/>
      <c r="B14" s="35"/>
      <c r="C14" s="35"/>
      <c r="D14" s="35"/>
      <c r="E14" s="35"/>
      <c r="F14" s="35"/>
      <c r="G14" s="35"/>
      <c r="H14" s="35"/>
      <c r="I14" s="35"/>
      <c r="J14" s="35"/>
      <c r="K14" s="35"/>
      <c r="L14" s="35"/>
      <c r="M14" s="35"/>
      <c r="P14" s="81"/>
      <c r="Q14" s="81"/>
    </row>
    <row r="15" spans="1:17"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c r="P15" s="81"/>
      <c r="Q15" s="81"/>
    </row>
    <row r="16" spans="1:17"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c r="P16" s="81"/>
      <c r="Q16" s="81"/>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c r="P17" s="81"/>
      <c r="Q17" s="81"/>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c r="P18" s="81"/>
      <c r="Q18" s="81"/>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c r="P19" s="81"/>
      <c r="Q19" s="81"/>
    </row>
    <row r="20" spans="1:17" ht="13.5" customHeight="1" x14ac:dyDescent="0.35">
      <c r="A20" s="48" t="s">
        <v>49</v>
      </c>
      <c r="B20" s="49"/>
      <c r="C20" s="50">
        <f>SUM(C16:C19)</f>
        <v>0</v>
      </c>
      <c r="D20" s="50">
        <f>SUM(D16:D19)</f>
        <v>0</v>
      </c>
      <c r="E20" s="50">
        <f>SUM(E16:E19)</f>
        <v>0</v>
      </c>
      <c r="F20" s="50">
        <f>SUM(F16:F19)</f>
        <v>0</v>
      </c>
      <c r="G20" s="51">
        <f>SUM(G16:G19)</f>
        <v>0</v>
      </c>
      <c r="H20" s="45"/>
      <c r="I20" s="45"/>
      <c r="P20" s="81"/>
      <c r="Q20" s="81"/>
    </row>
    <row r="21" spans="1:17" ht="13.5" customHeight="1" x14ac:dyDescent="0.35">
      <c r="A21" s="52"/>
      <c r="B21" s="52"/>
      <c r="C21" s="53"/>
      <c r="D21" s="53"/>
      <c r="E21" s="53"/>
      <c r="F21" s="53"/>
      <c r="G21" s="53"/>
      <c r="H21" s="45"/>
      <c r="I21" s="45"/>
      <c r="P21" s="81"/>
      <c r="Q21" s="81"/>
    </row>
    <row r="22" spans="1:17" ht="13.5" customHeight="1" x14ac:dyDescent="0.35">
      <c r="A22" s="35"/>
      <c r="B22" s="35"/>
      <c r="C22" s="35"/>
      <c r="D22" s="35"/>
      <c r="E22" s="35"/>
      <c r="F22" s="35"/>
      <c r="G22" s="35"/>
      <c r="H22" s="35"/>
      <c r="I22" s="35"/>
      <c r="J22" s="35"/>
      <c r="K22" s="35"/>
      <c r="L22" s="35"/>
      <c r="M22" s="35"/>
      <c r="P22" s="81"/>
      <c r="Q22" s="81"/>
    </row>
    <row r="23" spans="1:17" ht="13.5" customHeight="1" x14ac:dyDescent="0.35">
      <c r="A23" s="101" t="s">
        <v>93</v>
      </c>
      <c r="B23" s="102"/>
      <c r="C23" s="102"/>
      <c r="D23" s="102"/>
      <c r="E23" s="102"/>
      <c r="F23" s="102"/>
      <c r="G23" s="102"/>
      <c r="H23" s="101" t="s">
        <v>93</v>
      </c>
      <c r="I23" s="102"/>
      <c r="J23" s="102"/>
      <c r="K23" s="102"/>
      <c r="L23" s="102"/>
      <c r="M23" s="103"/>
      <c r="P23" s="81"/>
      <c r="Q23" s="81"/>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ref="P26:P89" si="8">IF(C26=$B$10,L26,0)</f>
        <v>0</v>
      </c>
      <c r="Q26" s="81">
        <f t="shared" ref="Q26:Q89" si="9">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8"/>
        <v>0</v>
      </c>
      <c r="Q27" s="81">
        <f t="shared" si="9"/>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8"/>
        <v>0</v>
      </c>
      <c r="Q28" s="81">
        <f t="shared" si="9"/>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8"/>
        <v>0</v>
      </c>
      <c r="Q29" s="81">
        <f t="shared" si="9"/>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8"/>
        <v>0</v>
      </c>
      <c r="Q30" s="81">
        <f t="shared" si="9"/>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8"/>
        <v>0</v>
      </c>
      <c r="Q31" s="81">
        <f t="shared" si="9"/>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8"/>
        <v>0</v>
      </c>
      <c r="Q32" s="81">
        <f t="shared" si="9"/>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8"/>
        <v>0</v>
      </c>
      <c r="Q33" s="81">
        <f t="shared" si="9"/>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8"/>
        <v>0</v>
      </c>
      <c r="Q34" s="81">
        <f t="shared" si="9"/>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8"/>
        <v>0</v>
      </c>
      <c r="Q35" s="81">
        <f t="shared" si="9"/>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8"/>
        <v>0</v>
      </c>
      <c r="Q36" s="81">
        <f t="shared" si="9"/>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8"/>
        <v>0</v>
      </c>
      <c r="Q37" s="81">
        <f t="shared" si="9"/>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8"/>
        <v>0</v>
      </c>
      <c r="Q38" s="81">
        <f t="shared" si="9"/>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8"/>
        <v>0</v>
      </c>
      <c r="Q39" s="81">
        <f t="shared" si="9"/>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8"/>
        <v>0</v>
      </c>
      <c r="Q40" s="81">
        <f t="shared" si="9"/>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8"/>
        <v>0</v>
      </c>
      <c r="Q41" s="81">
        <f t="shared" si="9"/>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8"/>
        <v>0</v>
      </c>
      <c r="Q42" s="81">
        <f t="shared" si="9"/>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8"/>
        <v>0</v>
      </c>
      <c r="Q43" s="81">
        <f t="shared" si="9"/>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8"/>
        <v>0</v>
      </c>
      <c r="Q44" s="81">
        <f t="shared" si="9"/>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8"/>
        <v>0</v>
      </c>
      <c r="Q45" s="81">
        <f t="shared" si="9"/>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8"/>
        <v>0</v>
      </c>
      <c r="Q46" s="81">
        <f t="shared" si="9"/>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8"/>
        <v>0</v>
      </c>
      <c r="Q47" s="81">
        <f t="shared" si="9"/>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8"/>
        <v>0</v>
      </c>
      <c r="Q48" s="81">
        <f t="shared" si="9"/>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8"/>
        <v>0</v>
      </c>
      <c r="Q49" s="81">
        <f t="shared" si="9"/>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8"/>
        <v>0</v>
      </c>
      <c r="Q50" s="81">
        <f t="shared" si="9"/>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8"/>
        <v>0</v>
      </c>
      <c r="Q51" s="81">
        <f t="shared" si="9"/>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8"/>
        <v>0</v>
      </c>
      <c r="Q52" s="81">
        <f t="shared" si="9"/>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8"/>
        <v>0</v>
      </c>
      <c r="Q53" s="81">
        <f t="shared" si="9"/>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8"/>
        <v>0</v>
      </c>
      <c r="Q54" s="81">
        <f t="shared" si="9"/>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8"/>
        <v>0</v>
      </c>
      <c r="Q55" s="81">
        <f t="shared" si="9"/>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8"/>
        <v>0</v>
      </c>
      <c r="Q56" s="81">
        <f t="shared" si="9"/>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8"/>
        <v>0</v>
      </c>
      <c r="Q57" s="81">
        <f t="shared" si="9"/>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8"/>
        <v>0</v>
      </c>
      <c r="Q58" s="81">
        <f t="shared" si="9"/>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8"/>
        <v>0</v>
      </c>
      <c r="Q59" s="81">
        <f t="shared" si="9"/>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8"/>
        <v>0</v>
      </c>
      <c r="Q60" s="81">
        <f t="shared" si="9"/>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8"/>
        <v>0</v>
      </c>
      <c r="Q61" s="81">
        <f t="shared" si="9"/>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8"/>
        <v>0</v>
      </c>
      <c r="Q62" s="81">
        <f t="shared" si="9"/>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8"/>
        <v>0</v>
      </c>
      <c r="Q63" s="81">
        <f t="shared" si="9"/>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8"/>
        <v>0</v>
      </c>
      <c r="Q64" s="81">
        <f t="shared" si="9"/>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8"/>
        <v>0</v>
      </c>
      <c r="Q65" s="81">
        <f t="shared" si="9"/>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8"/>
        <v>0</v>
      </c>
      <c r="Q66" s="81">
        <f t="shared" si="9"/>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8"/>
        <v>0</v>
      </c>
      <c r="Q67" s="81">
        <f t="shared" si="9"/>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8"/>
        <v>0</v>
      </c>
      <c r="Q68" s="81">
        <f t="shared" si="9"/>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8"/>
        <v>0</v>
      </c>
      <c r="Q69" s="81">
        <f t="shared" si="9"/>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8"/>
        <v>0</v>
      </c>
      <c r="Q70" s="81">
        <f t="shared" si="9"/>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8"/>
        <v>0</v>
      </c>
      <c r="Q71" s="81">
        <f t="shared" si="9"/>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8"/>
        <v>0</v>
      </c>
      <c r="Q72" s="81">
        <f t="shared" si="9"/>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8"/>
        <v>0</v>
      </c>
      <c r="Q73" s="81">
        <f t="shared" si="9"/>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8"/>
        <v>0</v>
      </c>
      <c r="Q74" s="81">
        <f t="shared" si="9"/>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c r="P75" s="81"/>
      <c r="Q75" s="81"/>
    </row>
    <row r="76" spans="1:17" ht="13.5" customHeight="1" x14ac:dyDescent="0.35">
      <c r="A76" s="35"/>
      <c r="B76" s="35"/>
      <c r="C76" s="35"/>
      <c r="D76" s="35"/>
      <c r="E76" s="35"/>
      <c r="F76" s="35"/>
      <c r="G76" s="35"/>
      <c r="H76" s="35"/>
      <c r="I76" s="35"/>
      <c r="J76" s="35"/>
      <c r="K76" s="35"/>
      <c r="L76" s="35"/>
      <c r="P76" s="81"/>
      <c r="Q76" s="81"/>
    </row>
    <row r="77" spans="1:17" ht="13.5" customHeight="1" x14ac:dyDescent="0.35">
      <c r="A77" s="35"/>
      <c r="B77" s="35"/>
      <c r="C77" s="35"/>
      <c r="D77" s="35"/>
      <c r="E77" s="35"/>
      <c r="F77" s="35"/>
      <c r="G77" s="35"/>
      <c r="H77" s="35"/>
      <c r="I77" s="35"/>
      <c r="J77" s="35"/>
      <c r="K77" s="35"/>
      <c r="L77" s="35"/>
      <c r="P77" s="81"/>
      <c r="Q77" s="81"/>
    </row>
    <row r="78" spans="1:17" ht="13.5" customHeight="1" x14ac:dyDescent="0.35">
      <c r="A78" s="101" t="s">
        <v>95</v>
      </c>
      <c r="B78" s="102"/>
      <c r="C78" s="102"/>
      <c r="D78" s="102"/>
      <c r="E78" s="102"/>
      <c r="F78" s="102"/>
      <c r="G78" s="102"/>
      <c r="H78" s="101" t="s">
        <v>95</v>
      </c>
      <c r="I78" s="102"/>
      <c r="J78" s="102"/>
      <c r="K78" s="102"/>
      <c r="L78" s="102"/>
      <c r="M78" s="103"/>
      <c r="N78" s="61"/>
      <c r="P78" s="81"/>
      <c r="Q78" s="8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c r="P79" s="81"/>
      <c r="Q79" s="81"/>
    </row>
    <row r="80" spans="1:17" ht="13.5" customHeight="1" x14ac:dyDescent="0.35">
      <c r="A80" s="110"/>
      <c r="B80" s="111"/>
      <c r="C80" s="111"/>
      <c r="D80" s="112"/>
      <c r="E80" s="112"/>
      <c r="F80" s="41">
        <f t="shared" ref="F80:F114" si="10">SUM(D80:E80)</f>
        <v>0</v>
      </c>
      <c r="G80" s="113"/>
      <c r="H80" s="58">
        <f t="shared" ref="H80:H114" si="11">D80*G80</f>
        <v>0</v>
      </c>
      <c r="I80" s="41">
        <f>E80*G80</f>
        <v>0</v>
      </c>
      <c r="J80" s="58">
        <f t="shared" ref="J80:J113" si="12">SUM(H80:I80)</f>
        <v>0</v>
      </c>
      <c r="K80" s="23">
        <v>1</v>
      </c>
      <c r="L80" s="57">
        <f t="shared" ref="L80:L114" si="13">IF($B$7="Nettó módon számol el",H80*K80,J80*K80)</f>
        <v>0</v>
      </c>
      <c r="M80" s="114"/>
      <c r="P80" s="81">
        <f t="shared" si="8"/>
        <v>0</v>
      </c>
      <c r="Q80" s="81">
        <f t="shared" si="9"/>
        <v>0</v>
      </c>
    </row>
    <row r="81" spans="1:17" ht="13.5" customHeight="1" x14ac:dyDescent="0.35">
      <c r="A81" s="110"/>
      <c r="B81" s="111"/>
      <c r="C81" s="111"/>
      <c r="D81" s="112"/>
      <c r="E81" s="112"/>
      <c r="F81" s="41">
        <f t="shared" si="10"/>
        <v>0</v>
      </c>
      <c r="G81" s="113"/>
      <c r="H81" s="58">
        <f t="shared" si="11"/>
        <v>0</v>
      </c>
      <c r="I81" s="41">
        <f t="shared" ref="I81:I113" si="14">E81*G81</f>
        <v>0</v>
      </c>
      <c r="J81" s="58">
        <f t="shared" si="12"/>
        <v>0</v>
      </c>
      <c r="K81" s="23">
        <v>1</v>
      </c>
      <c r="L81" s="57">
        <f t="shared" si="13"/>
        <v>0</v>
      </c>
      <c r="M81" s="115"/>
      <c r="P81" s="81">
        <f t="shared" si="8"/>
        <v>0</v>
      </c>
      <c r="Q81" s="81">
        <f t="shared" si="9"/>
        <v>0</v>
      </c>
    </row>
    <row r="82" spans="1:17" ht="13.5" customHeight="1" x14ac:dyDescent="0.35">
      <c r="A82" s="110"/>
      <c r="B82" s="111"/>
      <c r="C82" s="111"/>
      <c r="D82" s="112"/>
      <c r="E82" s="112"/>
      <c r="F82" s="41">
        <f t="shared" si="10"/>
        <v>0</v>
      </c>
      <c r="G82" s="113"/>
      <c r="H82" s="58">
        <f t="shared" si="11"/>
        <v>0</v>
      </c>
      <c r="I82" s="41">
        <f t="shared" si="14"/>
        <v>0</v>
      </c>
      <c r="J82" s="58">
        <f t="shared" si="12"/>
        <v>0</v>
      </c>
      <c r="K82" s="23">
        <v>1</v>
      </c>
      <c r="L82" s="57">
        <f t="shared" si="13"/>
        <v>0</v>
      </c>
      <c r="M82" s="115"/>
      <c r="P82" s="81">
        <f t="shared" si="8"/>
        <v>0</v>
      </c>
      <c r="Q82" s="81">
        <f t="shared" si="9"/>
        <v>0</v>
      </c>
    </row>
    <row r="83" spans="1:17" ht="13.5" customHeight="1" x14ac:dyDescent="0.35">
      <c r="A83" s="110"/>
      <c r="B83" s="111"/>
      <c r="C83" s="111"/>
      <c r="D83" s="112"/>
      <c r="E83" s="112"/>
      <c r="F83" s="41">
        <f t="shared" si="10"/>
        <v>0</v>
      </c>
      <c r="G83" s="113"/>
      <c r="H83" s="58">
        <f t="shared" si="11"/>
        <v>0</v>
      </c>
      <c r="I83" s="41">
        <f t="shared" si="14"/>
        <v>0</v>
      </c>
      <c r="J83" s="58">
        <f t="shared" si="12"/>
        <v>0</v>
      </c>
      <c r="K83" s="23">
        <v>1</v>
      </c>
      <c r="L83" s="57">
        <f t="shared" si="13"/>
        <v>0</v>
      </c>
      <c r="M83" s="115"/>
      <c r="P83" s="81">
        <f t="shared" si="8"/>
        <v>0</v>
      </c>
      <c r="Q83" s="81">
        <f t="shared" si="9"/>
        <v>0</v>
      </c>
    </row>
    <row r="84" spans="1:17" ht="13.5" customHeight="1" x14ac:dyDescent="0.35">
      <c r="A84" s="110"/>
      <c r="B84" s="111"/>
      <c r="C84" s="111"/>
      <c r="D84" s="112"/>
      <c r="E84" s="112"/>
      <c r="F84" s="41">
        <f t="shared" si="10"/>
        <v>0</v>
      </c>
      <c r="G84" s="113"/>
      <c r="H84" s="58">
        <f t="shared" si="11"/>
        <v>0</v>
      </c>
      <c r="I84" s="41">
        <f t="shared" si="14"/>
        <v>0</v>
      </c>
      <c r="J84" s="58">
        <f t="shared" si="12"/>
        <v>0</v>
      </c>
      <c r="K84" s="23">
        <v>1</v>
      </c>
      <c r="L84" s="57">
        <f t="shared" si="13"/>
        <v>0</v>
      </c>
      <c r="M84" s="115"/>
      <c r="P84" s="81">
        <f t="shared" si="8"/>
        <v>0</v>
      </c>
      <c r="Q84" s="81">
        <f t="shared" si="9"/>
        <v>0</v>
      </c>
    </row>
    <row r="85" spans="1:17" ht="13.5" customHeight="1" x14ac:dyDescent="0.35">
      <c r="A85" s="110"/>
      <c r="B85" s="111"/>
      <c r="C85" s="111"/>
      <c r="D85" s="112"/>
      <c r="E85" s="112"/>
      <c r="F85" s="41">
        <f t="shared" si="10"/>
        <v>0</v>
      </c>
      <c r="G85" s="113"/>
      <c r="H85" s="58">
        <f t="shared" si="11"/>
        <v>0</v>
      </c>
      <c r="I85" s="41">
        <f t="shared" si="14"/>
        <v>0</v>
      </c>
      <c r="J85" s="58">
        <f t="shared" si="12"/>
        <v>0</v>
      </c>
      <c r="K85" s="23">
        <v>1</v>
      </c>
      <c r="L85" s="57">
        <f t="shared" si="13"/>
        <v>0</v>
      </c>
      <c r="M85" s="115"/>
      <c r="P85" s="81">
        <f t="shared" si="8"/>
        <v>0</v>
      </c>
      <c r="Q85" s="81">
        <f t="shared" si="9"/>
        <v>0</v>
      </c>
    </row>
    <row r="86" spans="1:17" ht="13.5" customHeight="1" x14ac:dyDescent="0.35">
      <c r="A86" s="110"/>
      <c r="B86" s="111"/>
      <c r="C86" s="111"/>
      <c r="D86" s="112"/>
      <c r="E86" s="112"/>
      <c r="F86" s="41">
        <f t="shared" si="10"/>
        <v>0</v>
      </c>
      <c r="G86" s="113"/>
      <c r="H86" s="58">
        <f t="shared" si="11"/>
        <v>0</v>
      </c>
      <c r="I86" s="41">
        <f t="shared" si="14"/>
        <v>0</v>
      </c>
      <c r="J86" s="58">
        <f t="shared" si="12"/>
        <v>0</v>
      </c>
      <c r="K86" s="23">
        <v>1</v>
      </c>
      <c r="L86" s="57">
        <f>IF($B$7="Nettó módon számol el",H86*K86,J86*K86)</f>
        <v>0</v>
      </c>
      <c r="M86" s="115"/>
      <c r="P86" s="81">
        <f t="shared" si="8"/>
        <v>0</v>
      </c>
      <c r="Q86" s="81">
        <f t="shared" si="9"/>
        <v>0</v>
      </c>
    </row>
    <row r="87" spans="1:17" ht="13.5" customHeight="1" x14ac:dyDescent="0.35">
      <c r="A87" s="110"/>
      <c r="B87" s="111"/>
      <c r="C87" s="111"/>
      <c r="D87" s="112"/>
      <c r="E87" s="112"/>
      <c r="F87" s="41">
        <f t="shared" si="10"/>
        <v>0</v>
      </c>
      <c r="G87" s="113"/>
      <c r="H87" s="58">
        <f t="shared" si="11"/>
        <v>0</v>
      </c>
      <c r="I87" s="41">
        <f t="shared" si="14"/>
        <v>0</v>
      </c>
      <c r="J87" s="58">
        <f t="shared" si="12"/>
        <v>0</v>
      </c>
      <c r="K87" s="23">
        <v>1</v>
      </c>
      <c r="L87" s="57">
        <f t="shared" si="13"/>
        <v>0</v>
      </c>
      <c r="M87" s="115"/>
      <c r="P87" s="81">
        <f t="shared" si="8"/>
        <v>0</v>
      </c>
      <c r="Q87" s="81">
        <f t="shared" si="9"/>
        <v>0</v>
      </c>
    </row>
    <row r="88" spans="1:17" ht="13.5" customHeight="1" x14ac:dyDescent="0.35">
      <c r="A88" s="110"/>
      <c r="B88" s="111"/>
      <c r="C88" s="111"/>
      <c r="D88" s="112"/>
      <c r="E88" s="112"/>
      <c r="F88" s="41">
        <f t="shared" si="10"/>
        <v>0</v>
      </c>
      <c r="G88" s="113"/>
      <c r="H88" s="58">
        <f t="shared" si="11"/>
        <v>0</v>
      </c>
      <c r="I88" s="41">
        <f t="shared" si="14"/>
        <v>0</v>
      </c>
      <c r="J88" s="58">
        <f t="shared" si="12"/>
        <v>0</v>
      </c>
      <c r="K88" s="23">
        <v>1</v>
      </c>
      <c r="L88" s="57">
        <f t="shared" si="13"/>
        <v>0</v>
      </c>
      <c r="M88" s="115"/>
      <c r="P88" s="81">
        <f t="shared" si="8"/>
        <v>0</v>
      </c>
      <c r="Q88" s="81">
        <f t="shared" si="9"/>
        <v>0</v>
      </c>
    </row>
    <row r="89" spans="1:17" ht="13.5" customHeight="1" x14ac:dyDescent="0.35">
      <c r="A89" s="110"/>
      <c r="B89" s="111"/>
      <c r="C89" s="111"/>
      <c r="D89" s="112"/>
      <c r="E89" s="112"/>
      <c r="F89" s="41">
        <f t="shared" si="10"/>
        <v>0</v>
      </c>
      <c r="G89" s="113"/>
      <c r="H89" s="58">
        <f t="shared" si="11"/>
        <v>0</v>
      </c>
      <c r="I89" s="41">
        <f t="shared" si="14"/>
        <v>0</v>
      </c>
      <c r="J89" s="58">
        <f t="shared" si="12"/>
        <v>0</v>
      </c>
      <c r="K89" s="23">
        <v>1</v>
      </c>
      <c r="L89" s="57">
        <f t="shared" si="13"/>
        <v>0</v>
      </c>
      <c r="M89" s="115"/>
      <c r="P89" s="81">
        <f t="shared" si="8"/>
        <v>0</v>
      </c>
      <c r="Q89" s="81">
        <f t="shared" si="9"/>
        <v>0</v>
      </c>
    </row>
    <row r="90" spans="1:17" ht="13.5" customHeight="1" x14ac:dyDescent="0.35">
      <c r="A90" s="110"/>
      <c r="B90" s="111"/>
      <c r="C90" s="111"/>
      <c r="D90" s="112"/>
      <c r="E90" s="112"/>
      <c r="F90" s="41">
        <f t="shared" si="10"/>
        <v>0</v>
      </c>
      <c r="G90" s="113"/>
      <c r="H90" s="58">
        <f t="shared" si="11"/>
        <v>0</v>
      </c>
      <c r="I90" s="41">
        <f t="shared" si="14"/>
        <v>0</v>
      </c>
      <c r="J90" s="58">
        <f t="shared" si="12"/>
        <v>0</v>
      </c>
      <c r="K90" s="23">
        <v>1</v>
      </c>
      <c r="L90" s="57">
        <f t="shared" si="13"/>
        <v>0</v>
      </c>
      <c r="M90" s="115"/>
      <c r="P90" s="81">
        <f t="shared" ref="P90:P114" si="15">IF(C90=$B$10,L90,0)</f>
        <v>0</v>
      </c>
      <c r="Q90" s="81">
        <f t="shared" ref="Q90:Q114" si="16">IF(C90=$B$11,L90,0)</f>
        <v>0</v>
      </c>
    </row>
    <row r="91" spans="1:17" ht="13.5" customHeight="1" x14ac:dyDescent="0.35">
      <c r="A91" s="110"/>
      <c r="B91" s="111"/>
      <c r="C91" s="111"/>
      <c r="D91" s="112"/>
      <c r="E91" s="112"/>
      <c r="F91" s="41">
        <f t="shared" si="10"/>
        <v>0</v>
      </c>
      <c r="G91" s="113"/>
      <c r="H91" s="58">
        <f t="shared" si="11"/>
        <v>0</v>
      </c>
      <c r="I91" s="41">
        <f t="shared" si="14"/>
        <v>0</v>
      </c>
      <c r="J91" s="58">
        <f t="shared" si="12"/>
        <v>0</v>
      </c>
      <c r="K91" s="23">
        <v>1</v>
      </c>
      <c r="L91" s="57">
        <f t="shared" si="13"/>
        <v>0</v>
      </c>
      <c r="M91" s="115"/>
      <c r="P91" s="81">
        <f t="shared" si="15"/>
        <v>0</v>
      </c>
      <c r="Q91" s="81">
        <f t="shared" si="16"/>
        <v>0</v>
      </c>
    </row>
    <row r="92" spans="1:17" ht="13.5" customHeight="1" x14ac:dyDescent="0.35">
      <c r="A92" s="110"/>
      <c r="B92" s="111"/>
      <c r="C92" s="111"/>
      <c r="D92" s="112"/>
      <c r="E92" s="112"/>
      <c r="F92" s="41">
        <f t="shared" si="10"/>
        <v>0</v>
      </c>
      <c r="G92" s="113"/>
      <c r="H92" s="58">
        <f t="shared" si="11"/>
        <v>0</v>
      </c>
      <c r="I92" s="41">
        <f t="shared" si="14"/>
        <v>0</v>
      </c>
      <c r="J92" s="58">
        <f t="shared" si="12"/>
        <v>0</v>
      </c>
      <c r="K92" s="23">
        <v>1</v>
      </c>
      <c r="L92" s="57">
        <f t="shared" si="13"/>
        <v>0</v>
      </c>
      <c r="M92" s="115"/>
      <c r="P92" s="81">
        <f t="shared" si="15"/>
        <v>0</v>
      </c>
      <c r="Q92" s="81">
        <f t="shared" si="16"/>
        <v>0</v>
      </c>
    </row>
    <row r="93" spans="1:17" ht="13.5" customHeight="1" x14ac:dyDescent="0.35">
      <c r="A93" s="110"/>
      <c r="B93" s="111"/>
      <c r="C93" s="111"/>
      <c r="D93" s="112"/>
      <c r="E93" s="112"/>
      <c r="F93" s="41">
        <f t="shared" si="10"/>
        <v>0</v>
      </c>
      <c r="G93" s="113"/>
      <c r="H93" s="58">
        <f t="shared" si="11"/>
        <v>0</v>
      </c>
      <c r="I93" s="41">
        <f t="shared" si="14"/>
        <v>0</v>
      </c>
      <c r="J93" s="58">
        <f t="shared" si="12"/>
        <v>0</v>
      </c>
      <c r="K93" s="23">
        <v>1</v>
      </c>
      <c r="L93" s="57">
        <f t="shared" si="13"/>
        <v>0</v>
      </c>
      <c r="M93" s="115"/>
      <c r="P93" s="81">
        <f t="shared" si="15"/>
        <v>0</v>
      </c>
      <c r="Q93" s="81">
        <f t="shared" si="16"/>
        <v>0</v>
      </c>
    </row>
    <row r="94" spans="1:17" ht="13.5" customHeight="1" x14ac:dyDescent="0.35">
      <c r="A94" s="110"/>
      <c r="B94" s="111"/>
      <c r="C94" s="111"/>
      <c r="D94" s="112"/>
      <c r="E94" s="112"/>
      <c r="F94" s="41">
        <f t="shared" si="10"/>
        <v>0</v>
      </c>
      <c r="G94" s="113"/>
      <c r="H94" s="58">
        <f t="shared" si="11"/>
        <v>0</v>
      </c>
      <c r="I94" s="41">
        <f t="shared" si="14"/>
        <v>0</v>
      </c>
      <c r="J94" s="58">
        <f t="shared" si="12"/>
        <v>0</v>
      </c>
      <c r="K94" s="23">
        <v>1</v>
      </c>
      <c r="L94" s="57">
        <f t="shared" si="13"/>
        <v>0</v>
      </c>
      <c r="M94" s="115"/>
      <c r="P94" s="81">
        <f t="shared" si="15"/>
        <v>0</v>
      </c>
      <c r="Q94" s="81">
        <f t="shared" si="16"/>
        <v>0</v>
      </c>
    </row>
    <row r="95" spans="1:17" ht="13.5" customHeight="1" x14ac:dyDescent="0.35">
      <c r="A95" s="110"/>
      <c r="B95" s="111"/>
      <c r="C95" s="111"/>
      <c r="D95" s="112"/>
      <c r="E95" s="112"/>
      <c r="F95" s="41">
        <f t="shared" si="10"/>
        <v>0</v>
      </c>
      <c r="G95" s="113"/>
      <c r="H95" s="58">
        <f t="shared" si="11"/>
        <v>0</v>
      </c>
      <c r="I95" s="41">
        <f t="shared" si="14"/>
        <v>0</v>
      </c>
      <c r="J95" s="58">
        <f t="shared" si="12"/>
        <v>0</v>
      </c>
      <c r="K95" s="23">
        <v>1</v>
      </c>
      <c r="L95" s="57">
        <f t="shared" si="13"/>
        <v>0</v>
      </c>
      <c r="M95" s="115"/>
      <c r="P95" s="81">
        <f t="shared" si="15"/>
        <v>0</v>
      </c>
      <c r="Q95" s="81">
        <f t="shared" si="16"/>
        <v>0</v>
      </c>
    </row>
    <row r="96" spans="1:17" ht="13.5" customHeight="1" x14ac:dyDescent="0.35">
      <c r="A96" s="110"/>
      <c r="B96" s="111"/>
      <c r="C96" s="111"/>
      <c r="D96" s="112"/>
      <c r="E96" s="112"/>
      <c r="F96" s="41">
        <f t="shared" si="10"/>
        <v>0</v>
      </c>
      <c r="G96" s="113"/>
      <c r="H96" s="58">
        <f t="shared" si="11"/>
        <v>0</v>
      </c>
      <c r="I96" s="41">
        <f t="shared" si="14"/>
        <v>0</v>
      </c>
      <c r="J96" s="58">
        <f t="shared" si="12"/>
        <v>0</v>
      </c>
      <c r="K96" s="23">
        <v>1</v>
      </c>
      <c r="L96" s="57">
        <f t="shared" si="13"/>
        <v>0</v>
      </c>
      <c r="M96" s="115"/>
      <c r="P96" s="81">
        <f t="shared" si="15"/>
        <v>0</v>
      </c>
      <c r="Q96" s="81">
        <f t="shared" si="16"/>
        <v>0</v>
      </c>
    </row>
    <row r="97" spans="1:17" ht="13.5" customHeight="1" x14ac:dyDescent="0.35">
      <c r="A97" s="110"/>
      <c r="B97" s="111"/>
      <c r="C97" s="111"/>
      <c r="D97" s="112"/>
      <c r="E97" s="112"/>
      <c r="F97" s="41">
        <f t="shared" si="10"/>
        <v>0</v>
      </c>
      <c r="G97" s="113"/>
      <c r="H97" s="58">
        <f t="shared" si="11"/>
        <v>0</v>
      </c>
      <c r="I97" s="41">
        <f t="shared" si="14"/>
        <v>0</v>
      </c>
      <c r="J97" s="58">
        <f t="shared" si="12"/>
        <v>0</v>
      </c>
      <c r="K97" s="23">
        <v>1</v>
      </c>
      <c r="L97" s="57">
        <f t="shared" si="13"/>
        <v>0</v>
      </c>
      <c r="M97" s="115"/>
      <c r="P97" s="81">
        <f t="shared" si="15"/>
        <v>0</v>
      </c>
      <c r="Q97" s="81">
        <f t="shared" si="16"/>
        <v>0</v>
      </c>
    </row>
    <row r="98" spans="1:17" ht="13.5" customHeight="1" x14ac:dyDescent="0.35">
      <c r="A98" s="110"/>
      <c r="B98" s="111"/>
      <c r="C98" s="111"/>
      <c r="D98" s="112"/>
      <c r="E98" s="112"/>
      <c r="F98" s="41">
        <f t="shared" si="10"/>
        <v>0</v>
      </c>
      <c r="G98" s="113"/>
      <c r="H98" s="58">
        <f t="shared" si="11"/>
        <v>0</v>
      </c>
      <c r="I98" s="41">
        <f t="shared" si="14"/>
        <v>0</v>
      </c>
      <c r="J98" s="58">
        <f t="shared" si="12"/>
        <v>0</v>
      </c>
      <c r="K98" s="23">
        <v>1</v>
      </c>
      <c r="L98" s="57">
        <f t="shared" si="13"/>
        <v>0</v>
      </c>
      <c r="M98" s="115"/>
      <c r="P98" s="81">
        <f t="shared" si="15"/>
        <v>0</v>
      </c>
      <c r="Q98" s="81">
        <f t="shared" si="16"/>
        <v>0</v>
      </c>
    </row>
    <row r="99" spans="1:17" ht="13.5" customHeight="1" x14ac:dyDescent="0.35">
      <c r="A99" s="110"/>
      <c r="B99" s="111"/>
      <c r="C99" s="111"/>
      <c r="D99" s="112"/>
      <c r="E99" s="112"/>
      <c r="F99" s="41">
        <f t="shared" si="10"/>
        <v>0</v>
      </c>
      <c r="G99" s="113"/>
      <c r="H99" s="58">
        <f t="shared" si="11"/>
        <v>0</v>
      </c>
      <c r="I99" s="41">
        <f t="shared" si="14"/>
        <v>0</v>
      </c>
      <c r="J99" s="58">
        <f t="shared" si="12"/>
        <v>0</v>
      </c>
      <c r="K99" s="23">
        <v>1</v>
      </c>
      <c r="L99" s="57">
        <f t="shared" si="13"/>
        <v>0</v>
      </c>
      <c r="M99" s="115"/>
      <c r="P99" s="81">
        <f t="shared" si="15"/>
        <v>0</v>
      </c>
      <c r="Q99" s="81">
        <f t="shared" si="16"/>
        <v>0</v>
      </c>
    </row>
    <row r="100" spans="1:17" ht="13.5" customHeight="1" x14ac:dyDescent="0.35">
      <c r="A100" s="110"/>
      <c r="B100" s="111"/>
      <c r="C100" s="111"/>
      <c r="D100" s="112"/>
      <c r="E100" s="112"/>
      <c r="F100" s="41">
        <f t="shared" si="10"/>
        <v>0</v>
      </c>
      <c r="G100" s="113"/>
      <c r="H100" s="58">
        <f t="shared" si="11"/>
        <v>0</v>
      </c>
      <c r="I100" s="41">
        <f t="shared" si="14"/>
        <v>0</v>
      </c>
      <c r="J100" s="58">
        <f t="shared" si="12"/>
        <v>0</v>
      </c>
      <c r="K100" s="23">
        <v>1</v>
      </c>
      <c r="L100" s="57">
        <f t="shared" si="13"/>
        <v>0</v>
      </c>
      <c r="M100" s="115"/>
      <c r="P100" s="81">
        <f t="shared" si="15"/>
        <v>0</v>
      </c>
      <c r="Q100" s="81">
        <f t="shared" si="16"/>
        <v>0</v>
      </c>
    </row>
    <row r="101" spans="1:17" ht="13.5" customHeight="1" x14ac:dyDescent="0.35">
      <c r="A101" s="110"/>
      <c r="B101" s="111"/>
      <c r="C101" s="111"/>
      <c r="D101" s="112"/>
      <c r="E101" s="112"/>
      <c r="F101" s="41">
        <f t="shared" si="10"/>
        <v>0</v>
      </c>
      <c r="G101" s="113"/>
      <c r="H101" s="58">
        <f t="shared" si="11"/>
        <v>0</v>
      </c>
      <c r="I101" s="41">
        <f t="shared" si="14"/>
        <v>0</v>
      </c>
      <c r="J101" s="58">
        <f t="shared" si="12"/>
        <v>0</v>
      </c>
      <c r="K101" s="23">
        <v>1</v>
      </c>
      <c r="L101" s="57">
        <f t="shared" si="13"/>
        <v>0</v>
      </c>
      <c r="M101" s="115"/>
      <c r="P101" s="81">
        <f t="shared" si="15"/>
        <v>0</v>
      </c>
      <c r="Q101" s="81">
        <f t="shared" si="16"/>
        <v>0</v>
      </c>
    </row>
    <row r="102" spans="1:17" ht="13.5" customHeight="1" x14ac:dyDescent="0.35">
      <c r="A102" s="110"/>
      <c r="B102" s="111"/>
      <c r="C102" s="111"/>
      <c r="D102" s="112"/>
      <c r="E102" s="112"/>
      <c r="F102" s="41">
        <f t="shared" si="10"/>
        <v>0</v>
      </c>
      <c r="G102" s="113"/>
      <c r="H102" s="58">
        <f t="shared" si="11"/>
        <v>0</v>
      </c>
      <c r="I102" s="41">
        <f t="shared" si="14"/>
        <v>0</v>
      </c>
      <c r="J102" s="58">
        <f t="shared" si="12"/>
        <v>0</v>
      </c>
      <c r="K102" s="23">
        <v>1</v>
      </c>
      <c r="L102" s="57">
        <f t="shared" si="13"/>
        <v>0</v>
      </c>
      <c r="M102" s="115"/>
      <c r="P102" s="81">
        <f t="shared" si="15"/>
        <v>0</v>
      </c>
      <c r="Q102" s="81">
        <f t="shared" si="16"/>
        <v>0</v>
      </c>
    </row>
    <row r="103" spans="1:17" ht="13.5" customHeight="1" x14ac:dyDescent="0.35">
      <c r="A103" s="110"/>
      <c r="B103" s="111"/>
      <c r="C103" s="111"/>
      <c r="D103" s="112"/>
      <c r="E103" s="112"/>
      <c r="F103" s="41">
        <f t="shared" si="10"/>
        <v>0</v>
      </c>
      <c r="G103" s="113"/>
      <c r="H103" s="58">
        <f t="shared" si="11"/>
        <v>0</v>
      </c>
      <c r="I103" s="41">
        <f t="shared" si="14"/>
        <v>0</v>
      </c>
      <c r="J103" s="58">
        <f t="shared" si="12"/>
        <v>0</v>
      </c>
      <c r="K103" s="23">
        <v>1</v>
      </c>
      <c r="L103" s="57">
        <f t="shared" si="13"/>
        <v>0</v>
      </c>
      <c r="M103" s="115"/>
      <c r="P103" s="81">
        <f t="shared" si="15"/>
        <v>0</v>
      </c>
      <c r="Q103" s="81">
        <f t="shared" si="16"/>
        <v>0</v>
      </c>
    </row>
    <row r="104" spans="1:17" ht="13.5" customHeight="1" x14ac:dyDescent="0.35">
      <c r="A104" s="110"/>
      <c r="B104" s="111"/>
      <c r="C104" s="111"/>
      <c r="D104" s="112"/>
      <c r="E104" s="112"/>
      <c r="F104" s="41">
        <f t="shared" si="10"/>
        <v>0</v>
      </c>
      <c r="G104" s="113"/>
      <c r="H104" s="58">
        <f t="shared" si="11"/>
        <v>0</v>
      </c>
      <c r="I104" s="41">
        <f t="shared" si="14"/>
        <v>0</v>
      </c>
      <c r="J104" s="58">
        <f t="shared" si="12"/>
        <v>0</v>
      </c>
      <c r="K104" s="23">
        <v>1</v>
      </c>
      <c r="L104" s="57">
        <f t="shared" si="13"/>
        <v>0</v>
      </c>
      <c r="M104" s="115"/>
      <c r="P104" s="81">
        <f t="shared" si="15"/>
        <v>0</v>
      </c>
      <c r="Q104" s="81">
        <f t="shared" si="16"/>
        <v>0</v>
      </c>
    </row>
    <row r="105" spans="1:17" ht="13.5" customHeight="1" x14ac:dyDescent="0.35">
      <c r="A105" s="110"/>
      <c r="B105" s="111"/>
      <c r="C105" s="111"/>
      <c r="D105" s="112"/>
      <c r="E105" s="112"/>
      <c r="F105" s="41">
        <f t="shared" si="10"/>
        <v>0</v>
      </c>
      <c r="G105" s="113"/>
      <c r="H105" s="58">
        <f t="shared" si="11"/>
        <v>0</v>
      </c>
      <c r="I105" s="41">
        <f t="shared" si="14"/>
        <v>0</v>
      </c>
      <c r="J105" s="58">
        <f t="shared" si="12"/>
        <v>0</v>
      </c>
      <c r="K105" s="23">
        <v>1</v>
      </c>
      <c r="L105" s="57">
        <f t="shared" si="13"/>
        <v>0</v>
      </c>
      <c r="M105" s="115"/>
      <c r="P105" s="81">
        <f t="shared" si="15"/>
        <v>0</v>
      </c>
      <c r="Q105" s="81">
        <f t="shared" si="16"/>
        <v>0</v>
      </c>
    </row>
    <row r="106" spans="1:17" ht="13.5" customHeight="1" x14ac:dyDescent="0.35">
      <c r="A106" s="110"/>
      <c r="B106" s="111"/>
      <c r="C106" s="111"/>
      <c r="D106" s="112"/>
      <c r="E106" s="112"/>
      <c r="F106" s="41">
        <f t="shared" si="10"/>
        <v>0</v>
      </c>
      <c r="G106" s="113"/>
      <c r="H106" s="58">
        <f t="shared" si="11"/>
        <v>0</v>
      </c>
      <c r="I106" s="41">
        <f t="shared" si="14"/>
        <v>0</v>
      </c>
      <c r="J106" s="58">
        <f t="shared" si="12"/>
        <v>0</v>
      </c>
      <c r="K106" s="23">
        <v>1</v>
      </c>
      <c r="L106" s="57">
        <f t="shared" si="13"/>
        <v>0</v>
      </c>
      <c r="M106" s="115"/>
      <c r="P106" s="81">
        <f t="shared" si="15"/>
        <v>0</v>
      </c>
      <c r="Q106" s="81">
        <f t="shared" si="16"/>
        <v>0</v>
      </c>
    </row>
    <row r="107" spans="1:17" ht="13.5" customHeight="1" x14ac:dyDescent="0.35">
      <c r="A107" s="110"/>
      <c r="B107" s="111"/>
      <c r="C107" s="111"/>
      <c r="D107" s="112"/>
      <c r="E107" s="112"/>
      <c r="F107" s="41">
        <f t="shared" si="10"/>
        <v>0</v>
      </c>
      <c r="G107" s="113"/>
      <c r="H107" s="58">
        <f t="shared" si="11"/>
        <v>0</v>
      </c>
      <c r="I107" s="41">
        <f t="shared" si="14"/>
        <v>0</v>
      </c>
      <c r="J107" s="58">
        <f t="shared" si="12"/>
        <v>0</v>
      </c>
      <c r="K107" s="23">
        <v>1</v>
      </c>
      <c r="L107" s="57">
        <f t="shared" si="13"/>
        <v>0</v>
      </c>
      <c r="M107" s="115"/>
      <c r="P107" s="81">
        <f t="shared" si="15"/>
        <v>0</v>
      </c>
      <c r="Q107" s="81">
        <f t="shared" si="16"/>
        <v>0</v>
      </c>
    </row>
    <row r="108" spans="1:17" ht="13.5" customHeight="1" x14ac:dyDescent="0.35">
      <c r="A108" s="110"/>
      <c r="B108" s="111"/>
      <c r="C108" s="111"/>
      <c r="D108" s="112"/>
      <c r="E108" s="112"/>
      <c r="F108" s="41">
        <f t="shared" si="10"/>
        <v>0</v>
      </c>
      <c r="G108" s="113"/>
      <c r="H108" s="58">
        <f t="shared" si="11"/>
        <v>0</v>
      </c>
      <c r="I108" s="41">
        <f t="shared" si="14"/>
        <v>0</v>
      </c>
      <c r="J108" s="58">
        <f t="shared" si="12"/>
        <v>0</v>
      </c>
      <c r="K108" s="23">
        <v>1</v>
      </c>
      <c r="L108" s="57">
        <f t="shared" si="13"/>
        <v>0</v>
      </c>
      <c r="M108" s="115"/>
      <c r="P108" s="81">
        <f t="shared" si="15"/>
        <v>0</v>
      </c>
      <c r="Q108" s="81">
        <f t="shared" si="16"/>
        <v>0</v>
      </c>
    </row>
    <row r="109" spans="1:17" ht="13.5" customHeight="1" x14ac:dyDescent="0.35">
      <c r="A109" s="110"/>
      <c r="B109" s="111"/>
      <c r="C109" s="111"/>
      <c r="D109" s="112"/>
      <c r="E109" s="112"/>
      <c r="F109" s="41">
        <f t="shared" si="10"/>
        <v>0</v>
      </c>
      <c r="G109" s="113"/>
      <c r="H109" s="58">
        <f t="shared" si="11"/>
        <v>0</v>
      </c>
      <c r="I109" s="41">
        <f t="shared" si="14"/>
        <v>0</v>
      </c>
      <c r="J109" s="58">
        <f t="shared" si="12"/>
        <v>0</v>
      </c>
      <c r="K109" s="23">
        <v>1</v>
      </c>
      <c r="L109" s="57">
        <f t="shared" si="13"/>
        <v>0</v>
      </c>
      <c r="M109" s="115"/>
      <c r="P109" s="81">
        <f t="shared" si="15"/>
        <v>0</v>
      </c>
      <c r="Q109" s="81">
        <f t="shared" si="16"/>
        <v>0</v>
      </c>
    </row>
    <row r="110" spans="1:17" ht="13.5" customHeight="1" x14ac:dyDescent="0.35">
      <c r="A110" s="110"/>
      <c r="B110" s="111"/>
      <c r="C110" s="111"/>
      <c r="D110" s="112"/>
      <c r="E110" s="112"/>
      <c r="F110" s="41">
        <f t="shared" si="10"/>
        <v>0</v>
      </c>
      <c r="G110" s="113"/>
      <c r="H110" s="58">
        <f t="shared" si="11"/>
        <v>0</v>
      </c>
      <c r="I110" s="41">
        <f t="shared" si="14"/>
        <v>0</v>
      </c>
      <c r="J110" s="58">
        <f t="shared" si="12"/>
        <v>0</v>
      </c>
      <c r="K110" s="23">
        <v>1</v>
      </c>
      <c r="L110" s="57">
        <f t="shared" si="13"/>
        <v>0</v>
      </c>
      <c r="M110" s="115"/>
      <c r="P110" s="81">
        <f t="shared" si="15"/>
        <v>0</v>
      </c>
      <c r="Q110" s="81">
        <f t="shared" si="16"/>
        <v>0</v>
      </c>
    </row>
    <row r="111" spans="1:17" ht="13.5" customHeight="1" x14ac:dyDescent="0.35">
      <c r="A111" s="110"/>
      <c r="B111" s="111"/>
      <c r="C111" s="111"/>
      <c r="D111" s="112"/>
      <c r="E111" s="112"/>
      <c r="F111" s="41">
        <f t="shared" si="10"/>
        <v>0</v>
      </c>
      <c r="G111" s="113"/>
      <c r="H111" s="58">
        <f t="shared" si="11"/>
        <v>0</v>
      </c>
      <c r="I111" s="41">
        <f t="shared" si="14"/>
        <v>0</v>
      </c>
      <c r="J111" s="58">
        <f t="shared" si="12"/>
        <v>0</v>
      </c>
      <c r="K111" s="23">
        <v>1</v>
      </c>
      <c r="L111" s="57">
        <f t="shared" si="13"/>
        <v>0</v>
      </c>
      <c r="M111" s="115"/>
      <c r="P111" s="81">
        <f t="shared" si="15"/>
        <v>0</v>
      </c>
      <c r="Q111" s="81">
        <f t="shared" si="16"/>
        <v>0</v>
      </c>
    </row>
    <row r="112" spans="1:17" ht="13.5" customHeight="1" x14ac:dyDescent="0.35">
      <c r="A112" s="110"/>
      <c r="B112" s="111"/>
      <c r="C112" s="111"/>
      <c r="D112" s="112"/>
      <c r="E112" s="112"/>
      <c r="F112" s="41">
        <f t="shared" si="10"/>
        <v>0</v>
      </c>
      <c r="G112" s="113"/>
      <c r="H112" s="58">
        <f t="shared" si="11"/>
        <v>0</v>
      </c>
      <c r="I112" s="41">
        <f t="shared" si="14"/>
        <v>0</v>
      </c>
      <c r="J112" s="58">
        <f t="shared" si="12"/>
        <v>0</v>
      </c>
      <c r="K112" s="23">
        <v>1</v>
      </c>
      <c r="L112" s="57">
        <f t="shared" si="13"/>
        <v>0</v>
      </c>
      <c r="M112" s="115"/>
      <c r="P112" s="81">
        <f t="shared" si="15"/>
        <v>0</v>
      </c>
      <c r="Q112" s="81">
        <f t="shared" si="16"/>
        <v>0</v>
      </c>
    </row>
    <row r="113" spans="1:17" ht="13.5" customHeight="1" x14ac:dyDescent="0.35">
      <c r="A113" s="110"/>
      <c r="B113" s="111"/>
      <c r="C113" s="111"/>
      <c r="D113" s="112"/>
      <c r="E113" s="112"/>
      <c r="F113" s="41">
        <f t="shared" si="10"/>
        <v>0</v>
      </c>
      <c r="G113" s="113"/>
      <c r="H113" s="58">
        <f t="shared" si="11"/>
        <v>0</v>
      </c>
      <c r="I113" s="41">
        <f t="shared" si="14"/>
        <v>0</v>
      </c>
      <c r="J113" s="58">
        <f t="shared" si="12"/>
        <v>0</v>
      </c>
      <c r="K113" s="23">
        <v>1</v>
      </c>
      <c r="L113" s="57">
        <f t="shared" si="13"/>
        <v>0</v>
      </c>
      <c r="M113" s="115"/>
      <c r="P113" s="81">
        <f t="shared" si="15"/>
        <v>0</v>
      </c>
      <c r="Q113" s="81">
        <f t="shared" si="16"/>
        <v>0</v>
      </c>
    </row>
    <row r="114" spans="1:17" ht="13.5" customHeight="1" x14ac:dyDescent="0.35">
      <c r="A114" s="110"/>
      <c r="B114" s="111"/>
      <c r="C114" s="111"/>
      <c r="D114" s="112"/>
      <c r="E114" s="112"/>
      <c r="F114" s="41">
        <f t="shared" si="10"/>
        <v>0</v>
      </c>
      <c r="G114" s="113"/>
      <c r="H114" s="58">
        <f t="shared" si="11"/>
        <v>0</v>
      </c>
      <c r="I114" s="41">
        <f>E114*G114</f>
        <v>0</v>
      </c>
      <c r="J114" s="58">
        <f>SUM(H114:I114)</f>
        <v>0</v>
      </c>
      <c r="K114" s="23">
        <v>1</v>
      </c>
      <c r="L114" s="57">
        <f t="shared" si="13"/>
        <v>0</v>
      </c>
      <c r="M114" s="116"/>
      <c r="P114" s="81">
        <f t="shared" si="15"/>
        <v>0</v>
      </c>
      <c r="Q114" s="81">
        <f t="shared" si="16"/>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c r="P115" s="81"/>
      <c r="Q115" s="81"/>
    </row>
    <row r="116" spans="1:17" ht="13.5" customHeight="1" x14ac:dyDescent="0.35">
      <c r="A116" s="35"/>
      <c r="B116" s="35"/>
      <c r="C116" s="35"/>
      <c r="D116" s="35"/>
      <c r="E116" s="35"/>
      <c r="F116" s="35"/>
      <c r="G116" s="35"/>
      <c r="H116" s="35"/>
      <c r="I116" s="35"/>
      <c r="J116" s="35"/>
      <c r="K116" s="35"/>
      <c r="L116" s="35"/>
      <c r="P116" s="81"/>
      <c r="Q116" s="81"/>
    </row>
    <row r="117" spans="1:17" ht="13.5" customHeight="1" x14ac:dyDescent="0.35">
      <c r="A117" s="35"/>
      <c r="B117" s="35"/>
      <c r="C117" s="35"/>
      <c r="D117" s="35"/>
      <c r="E117" s="35"/>
      <c r="F117" s="35"/>
      <c r="G117" s="35"/>
      <c r="H117" s="35"/>
      <c r="I117" s="35"/>
      <c r="J117" s="35"/>
      <c r="K117" s="35"/>
      <c r="L117" s="35"/>
      <c r="P117" s="81"/>
      <c r="Q117" s="81"/>
    </row>
    <row r="118" spans="1:17" ht="13.5" customHeight="1" x14ac:dyDescent="0.35">
      <c r="A118" s="100" t="s">
        <v>96</v>
      </c>
      <c r="B118" s="100"/>
      <c r="C118" s="100"/>
      <c r="D118" s="100"/>
      <c r="E118" s="100"/>
      <c r="F118" s="100"/>
      <c r="G118" s="100"/>
      <c r="H118" s="100"/>
      <c r="I118" s="61"/>
      <c r="J118" s="61"/>
      <c r="K118" s="61"/>
      <c r="L118" s="61"/>
      <c r="P118" s="81"/>
      <c r="Q118" s="8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c r="P119" s="81"/>
      <c r="Q119" s="81"/>
    </row>
    <row r="120" spans="1:17" ht="13.5" customHeight="1" x14ac:dyDescent="0.35">
      <c r="A120" s="117"/>
      <c r="B120" s="111"/>
      <c r="C120" s="111"/>
      <c r="D120" s="118"/>
      <c r="E120" s="5"/>
      <c r="F120" s="67">
        <f t="shared" ref="F120:F131" si="17">D120*E120</f>
        <v>0</v>
      </c>
      <c r="G120" s="24">
        <v>1</v>
      </c>
      <c r="H120" s="41">
        <f t="shared" ref="H120:H129" si="18">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7"/>
        <v>0</v>
      </c>
      <c r="G121" s="24">
        <v>1</v>
      </c>
      <c r="H121" s="41">
        <f t="shared" si="18"/>
        <v>0</v>
      </c>
      <c r="I121" s="68"/>
      <c r="J121" s="68"/>
      <c r="K121" s="68"/>
      <c r="L121" s="68"/>
      <c r="P121" s="81">
        <f t="shared" ref="P121:P147" si="19">IF(C121=$B$10,H121,0)</f>
        <v>0</v>
      </c>
      <c r="Q121" s="81">
        <f t="shared" ref="Q121:Q147" si="20">IF(C121=$B$11,H121,0)</f>
        <v>0</v>
      </c>
    </row>
    <row r="122" spans="1:17" ht="13.5" customHeight="1" x14ac:dyDescent="0.35">
      <c r="A122" s="117"/>
      <c r="B122" s="111"/>
      <c r="C122" s="111"/>
      <c r="D122" s="118"/>
      <c r="E122" s="5"/>
      <c r="F122" s="67">
        <f t="shared" si="17"/>
        <v>0</v>
      </c>
      <c r="G122" s="24">
        <v>1</v>
      </c>
      <c r="H122" s="41">
        <f t="shared" si="18"/>
        <v>0</v>
      </c>
      <c r="I122" s="68"/>
      <c r="J122" s="68"/>
      <c r="K122" s="68"/>
      <c r="L122" s="68"/>
      <c r="P122" s="81">
        <f t="shared" si="19"/>
        <v>0</v>
      </c>
      <c r="Q122" s="81">
        <f t="shared" si="20"/>
        <v>0</v>
      </c>
    </row>
    <row r="123" spans="1:17" ht="13.5" customHeight="1" x14ac:dyDescent="0.35">
      <c r="A123" s="117"/>
      <c r="B123" s="111"/>
      <c r="C123" s="111"/>
      <c r="D123" s="118"/>
      <c r="E123" s="5"/>
      <c r="F123" s="67">
        <f t="shared" si="17"/>
        <v>0</v>
      </c>
      <c r="G123" s="24">
        <v>1</v>
      </c>
      <c r="H123" s="41">
        <f t="shared" si="18"/>
        <v>0</v>
      </c>
      <c r="I123" s="68"/>
      <c r="J123" s="68"/>
      <c r="K123" s="68"/>
      <c r="L123" s="68"/>
      <c r="P123" s="81">
        <f t="shared" si="19"/>
        <v>0</v>
      </c>
      <c r="Q123" s="81">
        <f t="shared" si="20"/>
        <v>0</v>
      </c>
    </row>
    <row r="124" spans="1:17" ht="13.5" customHeight="1" x14ac:dyDescent="0.35">
      <c r="A124" s="117"/>
      <c r="B124" s="111"/>
      <c r="C124" s="111"/>
      <c r="D124" s="118"/>
      <c r="E124" s="5"/>
      <c r="F124" s="67">
        <f t="shared" si="17"/>
        <v>0</v>
      </c>
      <c r="G124" s="24">
        <v>1</v>
      </c>
      <c r="H124" s="41">
        <f t="shared" si="18"/>
        <v>0</v>
      </c>
      <c r="I124" s="68"/>
      <c r="J124" s="68"/>
      <c r="K124" s="68"/>
      <c r="L124" s="68"/>
      <c r="P124" s="81">
        <f t="shared" si="19"/>
        <v>0</v>
      </c>
      <c r="Q124" s="81">
        <f t="shared" si="20"/>
        <v>0</v>
      </c>
    </row>
    <row r="125" spans="1:17" ht="13.5" customHeight="1" x14ac:dyDescent="0.35">
      <c r="A125" s="117"/>
      <c r="B125" s="111"/>
      <c r="C125" s="111"/>
      <c r="D125" s="118"/>
      <c r="E125" s="5"/>
      <c r="F125" s="67">
        <f t="shared" si="17"/>
        <v>0</v>
      </c>
      <c r="G125" s="24">
        <v>1</v>
      </c>
      <c r="H125" s="41">
        <f t="shared" si="18"/>
        <v>0</v>
      </c>
      <c r="I125" s="68"/>
      <c r="J125" s="68"/>
      <c r="K125" s="68"/>
      <c r="L125" s="68"/>
      <c r="P125" s="81">
        <f t="shared" si="19"/>
        <v>0</v>
      </c>
      <c r="Q125" s="81">
        <f t="shared" si="20"/>
        <v>0</v>
      </c>
    </row>
    <row r="126" spans="1:17" ht="13.5" customHeight="1" x14ac:dyDescent="0.35">
      <c r="A126" s="117"/>
      <c r="B126" s="111"/>
      <c r="C126" s="111"/>
      <c r="D126" s="118"/>
      <c r="E126" s="5"/>
      <c r="F126" s="67">
        <f t="shared" si="17"/>
        <v>0</v>
      </c>
      <c r="G126" s="24">
        <v>1</v>
      </c>
      <c r="H126" s="41">
        <f t="shared" si="18"/>
        <v>0</v>
      </c>
      <c r="I126" s="65"/>
      <c r="J126" s="68"/>
      <c r="K126" s="65"/>
      <c r="L126" s="68"/>
      <c r="P126" s="81">
        <f t="shared" si="19"/>
        <v>0</v>
      </c>
      <c r="Q126" s="81">
        <f t="shared" si="20"/>
        <v>0</v>
      </c>
    </row>
    <row r="127" spans="1:17" ht="13.5" customHeight="1" x14ac:dyDescent="0.35">
      <c r="A127" s="117"/>
      <c r="B127" s="111"/>
      <c r="C127" s="111"/>
      <c r="D127" s="118"/>
      <c r="E127" s="5"/>
      <c r="F127" s="67">
        <f t="shared" si="17"/>
        <v>0</v>
      </c>
      <c r="G127" s="24">
        <v>1</v>
      </c>
      <c r="H127" s="41">
        <f t="shared" si="18"/>
        <v>0</v>
      </c>
      <c r="I127" s="68"/>
      <c r="J127" s="68"/>
      <c r="K127" s="68"/>
      <c r="L127" s="68"/>
      <c r="P127" s="81">
        <f t="shared" si="19"/>
        <v>0</v>
      </c>
      <c r="Q127" s="81">
        <f t="shared" si="20"/>
        <v>0</v>
      </c>
    </row>
    <row r="128" spans="1:17" ht="13.5" customHeight="1" x14ac:dyDescent="0.35">
      <c r="A128" s="117"/>
      <c r="B128" s="111"/>
      <c r="C128" s="111"/>
      <c r="D128" s="118"/>
      <c r="E128" s="5"/>
      <c r="F128" s="67">
        <f t="shared" si="17"/>
        <v>0</v>
      </c>
      <c r="G128" s="24">
        <v>1</v>
      </c>
      <c r="H128" s="41">
        <f t="shared" si="18"/>
        <v>0</v>
      </c>
      <c r="I128" s="68"/>
      <c r="J128" s="68"/>
      <c r="K128" s="68"/>
      <c r="L128" s="68"/>
      <c r="P128" s="81">
        <f t="shared" si="19"/>
        <v>0</v>
      </c>
      <c r="Q128" s="81">
        <f t="shared" si="20"/>
        <v>0</v>
      </c>
    </row>
    <row r="129" spans="1:17" ht="13.5" customHeight="1" x14ac:dyDescent="0.35">
      <c r="A129" s="117"/>
      <c r="B129" s="111"/>
      <c r="C129" s="111"/>
      <c r="D129" s="118"/>
      <c r="E129" s="5"/>
      <c r="F129" s="67">
        <f t="shared" si="17"/>
        <v>0</v>
      </c>
      <c r="G129" s="24">
        <v>1</v>
      </c>
      <c r="H129" s="41">
        <f t="shared" si="18"/>
        <v>0</v>
      </c>
      <c r="I129" s="68"/>
      <c r="J129" s="68"/>
      <c r="K129" s="68"/>
      <c r="L129" s="68"/>
      <c r="P129" s="81">
        <f t="shared" si="19"/>
        <v>0</v>
      </c>
      <c r="Q129" s="81">
        <f t="shared" si="20"/>
        <v>0</v>
      </c>
    </row>
    <row r="130" spans="1:17" ht="13.5" customHeight="1" x14ac:dyDescent="0.35">
      <c r="A130" s="117"/>
      <c r="B130" s="111"/>
      <c r="C130" s="111"/>
      <c r="D130" s="118"/>
      <c r="E130" s="5"/>
      <c r="F130" s="67">
        <f t="shared" si="17"/>
        <v>0</v>
      </c>
      <c r="G130" s="24">
        <v>1</v>
      </c>
      <c r="H130" s="41">
        <f>F130*G130</f>
        <v>0</v>
      </c>
      <c r="I130" s="69"/>
      <c r="J130" s="70"/>
      <c r="K130" s="69"/>
      <c r="L130" s="71"/>
      <c r="P130" s="81">
        <f t="shared" si="19"/>
        <v>0</v>
      </c>
      <c r="Q130" s="81">
        <f t="shared" si="20"/>
        <v>0</v>
      </c>
    </row>
    <row r="131" spans="1:17" ht="13.5" customHeight="1" x14ac:dyDescent="0.35">
      <c r="A131" s="117"/>
      <c r="B131" s="111"/>
      <c r="C131" s="111"/>
      <c r="D131" s="118"/>
      <c r="E131" s="5"/>
      <c r="F131" s="67">
        <f t="shared" si="17"/>
        <v>0</v>
      </c>
      <c r="G131" s="24">
        <v>1</v>
      </c>
      <c r="H131" s="41">
        <f>F131*G131</f>
        <v>0</v>
      </c>
      <c r="I131" s="69"/>
      <c r="J131" s="70"/>
      <c r="K131" s="69"/>
      <c r="L131" s="71"/>
      <c r="P131" s="81">
        <f t="shared" si="19"/>
        <v>0</v>
      </c>
      <c r="Q131" s="81">
        <f t="shared" si="20"/>
        <v>0</v>
      </c>
    </row>
    <row r="132" spans="1:17" ht="13.5" customHeight="1" x14ac:dyDescent="0.35">
      <c r="A132" s="109" t="s">
        <v>49</v>
      </c>
      <c r="B132" s="109"/>
      <c r="C132" s="109"/>
      <c r="D132" s="109"/>
      <c r="E132" s="109"/>
      <c r="F132" s="72">
        <f>SUM(F120:F131)</f>
        <v>0</v>
      </c>
      <c r="G132" s="59" t="e">
        <f>H132/F132</f>
        <v>#DIV/0!</v>
      </c>
      <c r="H132" s="72">
        <f>SUM(H120:H131)</f>
        <v>0</v>
      </c>
      <c r="P132" s="81"/>
      <c r="Q132" s="81"/>
    </row>
    <row r="133" spans="1:17" ht="15" customHeight="1" x14ac:dyDescent="0.35">
      <c r="P133" s="81"/>
      <c r="Q133" s="81"/>
    </row>
    <row r="134" spans="1:17" ht="13.5" customHeight="1" x14ac:dyDescent="0.35">
      <c r="A134" s="101" t="s">
        <v>97</v>
      </c>
      <c r="B134" s="102"/>
      <c r="C134" s="102"/>
      <c r="D134" s="102"/>
      <c r="E134" s="102"/>
      <c r="F134" s="102"/>
      <c r="G134" s="102"/>
      <c r="H134" s="102"/>
      <c r="I134" s="73"/>
      <c r="P134" s="81"/>
      <c r="Q134" s="81"/>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c r="P135" s="81"/>
      <c r="Q135" s="81"/>
    </row>
    <row r="136" spans="1:17" ht="13.5" customHeight="1" x14ac:dyDescent="0.35">
      <c r="A136" s="110">
        <f>A120</f>
        <v>0</v>
      </c>
      <c r="B136" s="119">
        <f>B120</f>
        <v>0</v>
      </c>
      <c r="C136" s="119">
        <f>C120</f>
        <v>0</v>
      </c>
      <c r="D136" s="120"/>
      <c r="E136" s="6">
        <f>E120</f>
        <v>0</v>
      </c>
      <c r="F136" s="74">
        <f>D136*E136</f>
        <v>0</v>
      </c>
      <c r="G136" s="23">
        <v>1</v>
      </c>
      <c r="H136" s="75">
        <f t="shared" ref="H136:H146" si="21">F136*G136</f>
        <v>0</v>
      </c>
      <c r="I136" s="76"/>
      <c r="O136" s="71">
        <f>IF(Táblázat10745[[#This Row],[Foglalkoztatás jellege]]=$D$10,F120*13%,IF(Táblázat10745[[#This Row],[Foglalkoztatás jellege]]=$D$11,E136*2300,IF(Táblázat10745[[#This Row],[Foglalkoztatás jellege]]=$D$12,F120*11.7%,999999999)))</f>
        <v>999999999</v>
      </c>
      <c r="P136" s="81">
        <f t="shared" si="19"/>
        <v>0</v>
      </c>
      <c r="Q136" s="81">
        <f t="shared" si="20"/>
        <v>0</v>
      </c>
    </row>
    <row r="137" spans="1:17" ht="13.5" customHeight="1" x14ac:dyDescent="0.35">
      <c r="A137" s="110">
        <f t="shared" ref="A137:C147" si="22">A121</f>
        <v>0</v>
      </c>
      <c r="B137" s="119">
        <f t="shared" si="22"/>
        <v>0</v>
      </c>
      <c r="C137" s="119">
        <f t="shared" si="22"/>
        <v>0</v>
      </c>
      <c r="D137" s="120"/>
      <c r="E137" s="6">
        <f t="shared" ref="E137:E147" si="23">E121</f>
        <v>0</v>
      </c>
      <c r="F137" s="74">
        <f t="shared" ref="F137:F147" si="24">D137*E137</f>
        <v>0</v>
      </c>
      <c r="G137" s="23">
        <v>1</v>
      </c>
      <c r="H137" s="75">
        <f t="shared" si="21"/>
        <v>0</v>
      </c>
      <c r="I137" s="76"/>
      <c r="O137" s="71">
        <f>IF(Táblázat10745[[#This Row],[Foglalkoztatás jellege]]=$D$10,F121*13%,IF(Táblázat10745[[#This Row],[Foglalkoztatás jellege]]=$D$11,E137*2300,IF(Táblázat10745[[#This Row],[Foglalkoztatás jellege]]=$D$12,F121*11.7%,999999999)))</f>
        <v>999999999</v>
      </c>
      <c r="P137" s="81">
        <f t="shared" si="19"/>
        <v>0</v>
      </c>
      <c r="Q137" s="81">
        <f t="shared" si="20"/>
        <v>0</v>
      </c>
    </row>
    <row r="138" spans="1:17" ht="13.5" customHeight="1" x14ac:dyDescent="0.35">
      <c r="A138" s="110">
        <f t="shared" si="22"/>
        <v>0</v>
      </c>
      <c r="B138" s="119">
        <f t="shared" si="22"/>
        <v>0</v>
      </c>
      <c r="C138" s="119">
        <f t="shared" si="22"/>
        <v>0</v>
      </c>
      <c r="D138" s="120"/>
      <c r="E138" s="6">
        <f t="shared" si="23"/>
        <v>0</v>
      </c>
      <c r="F138" s="74">
        <f t="shared" si="24"/>
        <v>0</v>
      </c>
      <c r="G138" s="23">
        <v>1</v>
      </c>
      <c r="H138" s="75">
        <f t="shared" si="21"/>
        <v>0</v>
      </c>
      <c r="I138" s="76"/>
      <c r="O138" s="71">
        <f>IF(Táblázat10745[[#This Row],[Foglalkoztatás jellege]]=$D$10,F122*13%,IF(Táblázat10745[[#This Row],[Foglalkoztatás jellege]]=$D$11,E138*2300,IF(Táblázat10745[[#This Row],[Foglalkoztatás jellege]]=$D$12,F122*11.7%,999999999)))</f>
        <v>999999999</v>
      </c>
      <c r="P138" s="81">
        <f t="shared" si="19"/>
        <v>0</v>
      </c>
      <c r="Q138" s="81">
        <f t="shared" si="20"/>
        <v>0</v>
      </c>
    </row>
    <row r="139" spans="1:17" ht="13.5" customHeight="1" x14ac:dyDescent="0.35">
      <c r="A139" s="110">
        <f t="shared" si="22"/>
        <v>0</v>
      </c>
      <c r="B139" s="119">
        <f t="shared" si="22"/>
        <v>0</v>
      </c>
      <c r="C139" s="119">
        <f t="shared" si="22"/>
        <v>0</v>
      </c>
      <c r="D139" s="120"/>
      <c r="E139" s="6">
        <f t="shared" si="23"/>
        <v>0</v>
      </c>
      <c r="F139" s="74">
        <f t="shared" si="24"/>
        <v>0</v>
      </c>
      <c r="G139" s="23">
        <v>1</v>
      </c>
      <c r="H139" s="75">
        <f t="shared" si="21"/>
        <v>0</v>
      </c>
      <c r="I139" s="76"/>
      <c r="O139" s="71">
        <f>IF(Táblázat10745[[#This Row],[Foglalkoztatás jellege]]=$D$10,F123*13%,IF(Táblázat10745[[#This Row],[Foglalkoztatás jellege]]=$D$11,E139*2300,IF(Táblázat10745[[#This Row],[Foglalkoztatás jellege]]=$D$12,F123*11.7%,999999999)))</f>
        <v>999999999</v>
      </c>
      <c r="P139" s="81">
        <f t="shared" si="19"/>
        <v>0</v>
      </c>
      <c r="Q139" s="81">
        <f t="shared" si="20"/>
        <v>0</v>
      </c>
    </row>
    <row r="140" spans="1:17" ht="13.5" customHeight="1" x14ac:dyDescent="0.35">
      <c r="A140" s="110">
        <f t="shared" si="22"/>
        <v>0</v>
      </c>
      <c r="B140" s="119">
        <f t="shared" si="22"/>
        <v>0</v>
      </c>
      <c r="C140" s="119">
        <f t="shared" si="22"/>
        <v>0</v>
      </c>
      <c r="D140" s="120"/>
      <c r="E140" s="6">
        <f t="shared" si="23"/>
        <v>0</v>
      </c>
      <c r="F140" s="74">
        <f t="shared" si="24"/>
        <v>0</v>
      </c>
      <c r="G140" s="23">
        <v>1</v>
      </c>
      <c r="H140" s="75">
        <f t="shared" si="21"/>
        <v>0</v>
      </c>
      <c r="I140" s="76"/>
      <c r="O140" s="71">
        <f>IF(Táblázat10745[[#This Row],[Foglalkoztatás jellege]]=$D$10,F124*13%,IF(Táblázat10745[[#This Row],[Foglalkoztatás jellege]]=$D$11,E140*2300,IF(Táblázat10745[[#This Row],[Foglalkoztatás jellege]]=$D$12,F124*11.7%,999999999)))</f>
        <v>999999999</v>
      </c>
      <c r="P140" s="81">
        <f t="shared" si="19"/>
        <v>0</v>
      </c>
      <c r="Q140" s="81">
        <f t="shared" si="20"/>
        <v>0</v>
      </c>
    </row>
    <row r="141" spans="1:17" ht="13.5" customHeight="1" x14ac:dyDescent="0.35">
      <c r="A141" s="110">
        <f t="shared" si="22"/>
        <v>0</v>
      </c>
      <c r="B141" s="119">
        <f t="shared" si="22"/>
        <v>0</v>
      </c>
      <c r="C141" s="119">
        <f t="shared" si="22"/>
        <v>0</v>
      </c>
      <c r="D141" s="120"/>
      <c r="E141" s="6">
        <f t="shared" si="23"/>
        <v>0</v>
      </c>
      <c r="F141" s="74">
        <f t="shared" si="24"/>
        <v>0</v>
      </c>
      <c r="G141" s="23">
        <v>1</v>
      </c>
      <c r="H141" s="75">
        <f t="shared" si="21"/>
        <v>0</v>
      </c>
      <c r="I141" s="76"/>
      <c r="O141" s="71">
        <f>IF(Táblázat10745[[#This Row],[Foglalkoztatás jellege]]=$D$10,F125*13%,IF(Táblázat10745[[#This Row],[Foglalkoztatás jellege]]=$D$11,E141*2300,IF(Táblázat10745[[#This Row],[Foglalkoztatás jellege]]=$D$12,F125*11.7%,999999999)))</f>
        <v>999999999</v>
      </c>
      <c r="P141" s="81">
        <f t="shared" si="19"/>
        <v>0</v>
      </c>
      <c r="Q141" s="81">
        <f t="shared" si="20"/>
        <v>0</v>
      </c>
    </row>
    <row r="142" spans="1:17" ht="13.5" customHeight="1" x14ac:dyDescent="0.35">
      <c r="A142" s="110">
        <f t="shared" si="22"/>
        <v>0</v>
      </c>
      <c r="B142" s="119">
        <f t="shared" si="22"/>
        <v>0</v>
      </c>
      <c r="C142" s="119">
        <f t="shared" si="22"/>
        <v>0</v>
      </c>
      <c r="D142" s="120"/>
      <c r="E142" s="6">
        <f t="shared" si="23"/>
        <v>0</v>
      </c>
      <c r="F142" s="74">
        <f t="shared" si="24"/>
        <v>0</v>
      </c>
      <c r="G142" s="23">
        <v>1</v>
      </c>
      <c r="H142" s="75">
        <f t="shared" si="21"/>
        <v>0</v>
      </c>
      <c r="I142" s="76"/>
      <c r="O142" s="71">
        <f>IF(Táblázat10745[[#This Row],[Foglalkoztatás jellege]]=$D$10,F126*13%,IF(Táblázat10745[[#This Row],[Foglalkoztatás jellege]]=$D$11,E142*2300,IF(Táblázat10745[[#This Row],[Foglalkoztatás jellege]]=$D$12,F126*11.7%,999999999)))</f>
        <v>999999999</v>
      </c>
      <c r="P142" s="81">
        <f t="shared" si="19"/>
        <v>0</v>
      </c>
      <c r="Q142" s="81">
        <f t="shared" si="20"/>
        <v>0</v>
      </c>
    </row>
    <row r="143" spans="1:17" ht="13.5" customHeight="1" x14ac:dyDescent="0.35">
      <c r="A143" s="110">
        <f t="shared" si="22"/>
        <v>0</v>
      </c>
      <c r="B143" s="119">
        <f t="shared" si="22"/>
        <v>0</v>
      </c>
      <c r="C143" s="119">
        <f t="shared" si="22"/>
        <v>0</v>
      </c>
      <c r="D143" s="120"/>
      <c r="E143" s="6">
        <f t="shared" si="23"/>
        <v>0</v>
      </c>
      <c r="F143" s="74">
        <f t="shared" si="24"/>
        <v>0</v>
      </c>
      <c r="G143" s="23">
        <v>1</v>
      </c>
      <c r="H143" s="75">
        <f t="shared" si="21"/>
        <v>0</v>
      </c>
      <c r="I143" s="76"/>
      <c r="O143" s="71">
        <f>IF(Táblázat10745[[#This Row],[Foglalkoztatás jellege]]=$D$10,F127*13%,IF(Táblázat10745[[#This Row],[Foglalkoztatás jellege]]=$D$11,E143*2300,IF(Táblázat10745[[#This Row],[Foglalkoztatás jellege]]=$D$12,F127*11.7%,999999999)))</f>
        <v>999999999</v>
      </c>
      <c r="P143" s="81">
        <f t="shared" si="19"/>
        <v>0</v>
      </c>
      <c r="Q143" s="81">
        <f t="shared" si="20"/>
        <v>0</v>
      </c>
    </row>
    <row r="144" spans="1:17" ht="13.5" customHeight="1" x14ac:dyDescent="0.35">
      <c r="A144" s="110">
        <f t="shared" si="22"/>
        <v>0</v>
      </c>
      <c r="B144" s="119">
        <f t="shared" si="22"/>
        <v>0</v>
      </c>
      <c r="C144" s="119">
        <f t="shared" si="22"/>
        <v>0</v>
      </c>
      <c r="D144" s="120"/>
      <c r="E144" s="6">
        <f t="shared" si="23"/>
        <v>0</v>
      </c>
      <c r="F144" s="74">
        <f t="shared" si="24"/>
        <v>0</v>
      </c>
      <c r="G144" s="23">
        <v>1</v>
      </c>
      <c r="H144" s="75">
        <f t="shared" si="21"/>
        <v>0</v>
      </c>
      <c r="I144" s="76"/>
      <c r="O144" s="71">
        <f>IF(Táblázat10745[[#This Row],[Foglalkoztatás jellege]]=$D$10,F128*13%,IF(Táblázat10745[[#This Row],[Foglalkoztatás jellege]]=$D$11,E144*2300,IF(Táblázat10745[[#This Row],[Foglalkoztatás jellege]]=$D$12,F128*11.7%,999999999)))</f>
        <v>999999999</v>
      </c>
      <c r="P144" s="81">
        <f t="shared" si="19"/>
        <v>0</v>
      </c>
      <c r="Q144" s="81">
        <f t="shared" si="20"/>
        <v>0</v>
      </c>
    </row>
    <row r="145" spans="1:17" ht="13.5" customHeight="1" x14ac:dyDescent="0.35">
      <c r="A145" s="110">
        <f t="shared" si="22"/>
        <v>0</v>
      </c>
      <c r="B145" s="119">
        <f t="shared" si="22"/>
        <v>0</v>
      </c>
      <c r="C145" s="119">
        <f t="shared" si="22"/>
        <v>0</v>
      </c>
      <c r="D145" s="120"/>
      <c r="E145" s="6">
        <f t="shared" si="23"/>
        <v>0</v>
      </c>
      <c r="F145" s="74">
        <f t="shared" si="24"/>
        <v>0</v>
      </c>
      <c r="G145" s="23">
        <v>1</v>
      </c>
      <c r="H145" s="75">
        <f t="shared" si="21"/>
        <v>0</v>
      </c>
      <c r="I145" s="76"/>
      <c r="O145" s="71">
        <f>IF(Táblázat10745[[#This Row],[Foglalkoztatás jellege]]=$D$10,F129*13%,IF(Táblázat10745[[#This Row],[Foglalkoztatás jellege]]=$D$11,E145*2300,IF(Táblázat10745[[#This Row],[Foglalkoztatás jellege]]=$D$12,F129*11.7%,999999999)))</f>
        <v>999999999</v>
      </c>
      <c r="P145" s="81">
        <f t="shared" si="19"/>
        <v>0</v>
      </c>
      <c r="Q145" s="81">
        <f t="shared" si="20"/>
        <v>0</v>
      </c>
    </row>
    <row r="146" spans="1:17" ht="13.5" customHeight="1" x14ac:dyDescent="0.35">
      <c r="A146" s="110">
        <f t="shared" si="22"/>
        <v>0</v>
      </c>
      <c r="B146" s="119">
        <f t="shared" si="22"/>
        <v>0</v>
      </c>
      <c r="C146" s="119">
        <f t="shared" si="22"/>
        <v>0</v>
      </c>
      <c r="D146" s="120"/>
      <c r="E146" s="6">
        <f t="shared" si="23"/>
        <v>0</v>
      </c>
      <c r="F146" s="74">
        <f t="shared" si="24"/>
        <v>0</v>
      </c>
      <c r="G146" s="23">
        <v>1</v>
      </c>
      <c r="H146" s="75">
        <f t="shared" si="21"/>
        <v>0</v>
      </c>
      <c r="I146" s="76"/>
      <c r="O146" s="71">
        <f>IF(Táblázat10745[[#This Row],[Foglalkoztatás jellege]]=$D$10,F130*13%,IF(Táblázat10745[[#This Row],[Foglalkoztatás jellege]]=$D$11,E146*2300,IF(Táblázat10745[[#This Row],[Foglalkoztatás jellege]]=$D$12,F130*11.7%,999999999)))</f>
        <v>999999999</v>
      </c>
      <c r="P146" s="81">
        <f t="shared" si="19"/>
        <v>0</v>
      </c>
      <c r="Q146" s="81">
        <f t="shared" si="20"/>
        <v>0</v>
      </c>
    </row>
    <row r="147" spans="1:17" ht="13.5" customHeight="1" x14ac:dyDescent="0.35">
      <c r="A147" s="110">
        <f t="shared" si="22"/>
        <v>0</v>
      </c>
      <c r="B147" s="119">
        <f t="shared" si="22"/>
        <v>0</v>
      </c>
      <c r="C147" s="119">
        <f t="shared" si="22"/>
        <v>0</v>
      </c>
      <c r="D147" s="120"/>
      <c r="E147" s="6">
        <f t="shared" si="23"/>
        <v>0</v>
      </c>
      <c r="F147" s="74">
        <f t="shared" si="24"/>
        <v>0</v>
      </c>
      <c r="G147" s="23">
        <v>1</v>
      </c>
      <c r="H147" s="75">
        <f>F147*G147</f>
        <v>0</v>
      </c>
      <c r="I147" s="76"/>
      <c r="O147" s="71">
        <f>IF(Táblázat10745[[#This Row],[Foglalkoztatás jellege]]=$D$10,F131*13%,IF(Táblázat10745[[#This Row],[Foglalkoztatás jellege]]=$D$11,E147*2300,IF(Táblázat10745[[#This Row],[Foglalkoztatás jellege]]=$D$12,F131*11.7%,999999999)))</f>
        <v>999999999</v>
      </c>
      <c r="P147" s="81">
        <f t="shared" si="19"/>
        <v>0</v>
      </c>
      <c r="Q147" s="81">
        <f t="shared" si="20"/>
        <v>0</v>
      </c>
    </row>
    <row r="148" spans="1:17" ht="13.5" customHeight="1" x14ac:dyDescent="0.35">
      <c r="A148" s="106" t="s">
        <v>49</v>
      </c>
      <c r="B148" s="107"/>
      <c r="C148" s="107"/>
      <c r="D148" s="107"/>
      <c r="E148" s="108"/>
      <c r="F148" s="77">
        <f>SUM(F136:F147)</f>
        <v>0</v>
      </c>
      <c r="G148" s="59" t="e">
        <f>H148/F148</f>
        <v>#DIV/0!</v>
      </c>
      <c r="H148" s="78">
        <f>SUM(H136:H147)</f>
        <v>0</v>
      </c>
      <c r="I148" s="76"/>
      <c r="O148" s="71"/>
      <c r="P148" s="81"/>
      <c r="Q148" s="81"/>
    </row>
    <row r="149" spans="1:17" ht="13.5" customHeight="1" x14ac:dyDescent="0.35">
      <c r="A149" s="68"/>
      <c r="B149" s="68"/>
      <c r="C149" s="68"/>
      <c r="D149" s="68"/>
      <c r="E149" s="45"/>
      <c r="F149" s="45"/>
      <c r="G149" s="79"/>
      <c r="H149" s="79"/>
      <c r="I149" s="79"/>
      <c r="O149" s="80"/>
      <c r="P149" s="81"/>
      <c r="Q149" s="81"/>
    </row>
    <row r="150" spans="1:17" ht="13.5" customHeight="1" x14ac:dyDescent="0.35">
      <c r="A150" s="68"/>
      <c r="B150" s="68"/>
      <c r="C150" s="68"/>
      <c r="D150" s="68"/>
      <c r="E150" s="45"/>
      <c r="F150" s="45"/>
      <c r="G150" s="79"/>
      <c r="H150" s="79"/>
      <c r="I150" s="79"/>
      <c r="P150" s="81"/>
      <c r="Q150" s="81"/>
    </row>
    <row r="151" spans="1:17" ht="13.5" customHeight="1" x14ac:dyDescent="0.35">
      <c r="A151" s="68"/>
      <c r="B151" s="68"/>
      <c r="C151" s="68"/>
      <c r="D151" s="68"/>
      <c r="E151" s="45"/>
      <c r="F151" s="45"/>
      <c r="G151" s="79"/>
      <c r="H151" s="79"/>
      <c r="I151" s="79"/>
      <c r="P151" s="81"/>
      <c r="Q151" s="81"/>
    </row>
    <row r="152" spans="1:17" ht="13.5" customHeight="1" x14ac:dyDescent="0.35">
      <c r="A152" s="35"/>
      <c r="B152" s="35"/>
      <c r="C152" s="35"/>
      <c r="D152" s="35"/>
      <c r="E152" s="35"/>
      <c r="F152" s="35"/>
      <c r="G152" s="35"/>
      <c r="H152" s="35"/>
      <c r="I152" s="35"/>
      <c r="P152" s="81"/>
      <c r="Q152" s="81"/>
    </row>
    <row r="153" spans="1:17" ht="13.5" customHeight="1" x14ac:dyDescent="0.35">
      <c r="A153" s="1" t="s">
        <v>65</v>
      </c>
      <c r="B153" s="35"/>
      <c r="C153" s="35"/>
      <c r="D153" s="35"/>
      <c r="E153" s="35"/>
      <c r="F153" s="35"/>
      <c r="G153" s="35"/>
      <c r="H153" s="35"/>
      <c r="I153" s="35"/>
      <c r="P153" s="81"/>
      <c r="Q153" s="81"/>
    </row>
    <row r="154" spans="1:17" ht="13.5" customHeight="1" x14ac:dyDescent="0.35">
      <c r="A154" s="35"/>
      <c r="B154" s="35"/>
      <c r="C154" s="35"/>
      <c r="D154" s="35"/>
      <c r="E154" s="35"/>
      <c r="F154" s="35"/>
      <c r="G154" s="35"/>
      <c r="H154" s="35"/>
      <c r="I154" s="35"/>
      <c r="P154" s="81"/>
      <c r="Q154" s="81"/>
    </row>
    <row r="155" spans="1:17" ht="13.5" customHeight="1" x14ac:dyDescent="0.35">
      <c r="A155" s="35"/>
      <c r="B155" s="36"/>
      <c r="C155" s="35"/>
      <c r="D155" s="35"/>
      <c r="E155" s="35"/>
      <c r="F155" s="35"/>
      <c r="G155" s="35"/>
      <c r="H155" s="35"/>
      <c r="I155" s="35"/>
      <c r="P155" s="81"/>
      <c r="Q155" s="81"/>
    </row>
    <row r="156" spans="1:17" ht="13.5" customHeight="1" x14ac:dyDescent="0.35">
      <c r="A156" s="35"/>
      <c r="B156" s="37" t="s">
        <v>98</v>
      </c>
      <c r="C156" s="35"/>
      <c r="D156" s="35"/>
      <c r="E156" s="35"/>
      <c r="F156" s="35"/>
      <c r="G156" s="35"/>
      <c r="H156" s="35"/>
      <c r="I156" s="35"/>
      <c r="P156" s="81"/>
      <c r="Q156" s="81"/>
    </row>
    <row r="162" spans="1:1" ht="13.5" customHeight="1" x14ac:dyDescent="0.35">
      <c r="A162" s="35"/>
    </row>
    <row r="213" spans="1:13" ht="13.5" customHeight="1" x14ac:dyDescent="0.35">
      <c r="A213" s="96"/>
      <c r="B213" s="95"/>
      <c r="C213" s="95"/>
      <c r="D213" s="95"/>
      <c r="E213" s="95"/>
      <c r="F213" s="95"/>
      <c r="G213" s="95"/>
      <c r="H213" s="95"/>
      <c r="I213" s="95"/>
      <c r="J213" s="95"/>
      <c r="K213" s="95"/>
      <c r="L213" s="95"/>
      <c r="M213" s="95"/>
    </row>
    <row r="228" spans="1:4" ht="13.5" customHeight="1" x14ac:dyDescent="0.35">
      <c r="A228" s="94"/>
      <c r="B228" s="95"/>
      <c r="C228" s="95"/>
      <c r="D228" s="95"/>
    </row>
  </sheetData>
  <sheetProtection algorithmName="SHA-512" hashValue="qqbDDvMfVqFpnRFhTbpNUzCpzXlO+/VKlg8WAHtdxIaWqSABr2/ZItYu/jYMQ/zCzcpQ7nWLzGA9ezNBzWr44Q==" saltValue="ve/tgeo/qGTk3NVwH75poQ==" spinCount="100000" sheet="1" objects="1" scenarios="1"/>
  <protectedRanges>
    <protectedRange sqref="H24:J27" name="Tartomány1"/>
  </protectedRanges>
  <mergeCells count="16">
    <mergeCell ref="H23:M23"/>
    <mergeCell ref="A1:C1"/>
    <mergeCell ref="A9:C9"/>
    <mergeCell ref="A148:E148"/>
    <mergeCell ref="A132:E132"/>
    <mergeCell ref="A23:G23"/>
    <mergeCell ref="I15:J15"/>
    <mergeCell ref="I16:J16"/>
    <mergeCell ref="A228:D228"/>
    <mergeCell ref="A213:M213"/>
    <mergeCell ref="A75:G75"/>
    <mergeCell ref="A115:G115"/>
    <mergeCell ref="A118:H118"/>
    <mergeCell ref="A134:H134"/>
    <mergeCell ref="A78:G78"/>
    <mergeCell ref="H78:M78"/>
  </mergeCells>
  <conditionalFormatting sqref="E25:E74">
    <cfRule type="cellIs" dxfId="396" priority="6" operator="greaterThan">
      <formula>D25*27%</formula>
    </cfRule>
  </conditionalFormatting>
  <conditionalFormatting sqref="E80:E114">
    <cfRule type="cellIs" dxfId="395" priority="5" operator="greaterThan">
      <formula>D80*27%</formula>
    </cfRule>
  </conditionalFormatting>
  <conditionalFormatting sqref="F136:F147">
    <cfRule type="cellIs" dxfId="394" priority="2" operator="greaterThan">
      <formula>O136</formula>
    </cfRule>
  </conditionalFormatting>
  <conditionalFormatting sqref="I25:I74">
    <cfRule type="cellIs" dxfId="393" priority="4" operator="greaterThan">
      <formula>H25*27%</formula>
    </cfRule>
  </conditionalFormatting>
  <conditionalFormatting sqref="I80:I114">
    <cfRule type="cellIs" dxfId="392" priority="3" operator="greaterThan">
      <formula>H80*27%</formula>
    </cfRule>
  </conditionalFormatting>
  <conditionalFormatting sqref="I136:I147">
    <cfRule type="cellIs" dxfId="391" priority="1" operator="greaterThan">
      <formula>E136*15</formula>
    </cfRule>
  </conditionalFormatting>
  <dataValidations count="6">
    <dataValidation type="list" allowBlank="1" showErrorMessage="1" sqref="C215:C227 C25:C74 C120:C131 C80:C114" xr:uid="{00000000-0002-0000-0100-000000000000}">
      <formula1>$B$10:$B$11</formula1>
    </dataValidation>
    <dataValidation type="list" allowBlank="1" showInputMessage="1" showErrorMessage="1" sqref="B7" xr:uid="{0F18D107-DE98-4E26-B6B2-AE6936BB6E5F}">
      <formula1>$C$10:$C$11</formula1>
    </dataValidation>
    <dataValidation allowBlank="1" showErrorMessage="1" sqref="A16:A19" xr:uid="{F473066A-D6CF-4B78-A2F2-BFC763307409}"/>
    <dataValidation allowBlank="1" showInputMessage="1" showErrorMessage="1" sqref="D6" xr:uid="{37F9E9A3-60D8-4069-AC3F-D57C80BBEBEF}"/>
    <dataValidation type="list" allowBlank="1" showErrorMessage="1" sqref="B120:B131" xr:uid="{E2815316-E8FF-4727-96E6-6C2BC4E1852E}">
      <formula1>$D$10:$D$13</formula1>
    </dataValidation>
    <dataValidation type="list" allowBlank="1" showErrorMessage="1" sqref="B215:B227 B25:B74 B80:B114" xr:uid="{00000000-0002-0000-0100-000001000000}">
      <formula1>$A$10:$A$11</formula1>
    </dataValidation>
  </dataValidations>
  <pageMargins left="0.70866141732283472" right="0.70866141732283472" top="0.74803149606299213" bottom="0.74803149606299213" header="0" footer="0"/>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06CB-72AB-4A90-A7DC-C93858311FB4}">
  <dimension ref="A1:Q157"/>
  <sheetViews>
    <sheetView zoomScale="67" zoomScaleNormal="67" workbookViewId="0">
      <selection activeCell="G25" sqref="G25"/>
    </sheetView>
  </sheetViews>
  <sheetFormatPr defaultColWidth="14.453125" defaultRowHeight="14.5" x14ac:dyDescent="0.35"/>
  <cols>
    <col min="1" max="1" width="37.453125" customWidth="1"/>
    <col min="2" max="2" width="52" customWidth="1"/>
    <col min="3" max="3" width="29.54296875" bestFit="1" customWidth="1"/>
    <col min="4" max="4" width="36.1796875" bestFit="1" customWidth="1"/>
    <col min="5" max="5" width="30.26953125" customWidth="1"/>
    <col min="6" max="6" width="27.26953125" bestFit="1" customWidth="1"/>
    <col min="7" max="7" width="18.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26.453125" customWidth="1"/>
    <col min="14" max="14" width="35" customWidth="1"/>
    <col min="15" max="15" width="35" hidden="1" customWidth="1"/>
    <col min="16" max="17" width="35" style="81" hidden="1" customWidth="1"/>
    <col min="18" max="26" width="35" customWidth="1"/>
  </cols>
  <sheetData>
    <row r="1" spans="1:13" ht="13.5" customHeight="1" x14ac:dyDescent="0.35">
      <c r="A1" s="104" t="s">
        <v>67</v>
      </c>
      <c r="B1" s="95"/>
      <c r="C1" s="95"/>
      <c r="D1" s="38"/>
      <c r="E1" s="38"/>
      <c r="F1" s="38"/>
      <c r="G1" s="38"/>
      <c r="H1" s="38"/>
      <c r="I1" s="38"/>
      <c r="J1" s="38"/>
      <c r="K1" s="35"/>
      <c r="L1" s="35"/>
      <c r="M1" s="35"/>
    </row>
    <row r="2" spans="1:13" ht="13.5" customHeight="1" x14ac:dyDescent="0.35">
      <c r="A2" s="38"/>
      <c r="B2" s="38"/>
      <c r="C2" s="38"/>
      <c r="D2" s="38"/>
      <c r="E2" s="38"/>
      <c r="F2" s="38"/>
      <c r="G2" s="38"/>
      <c r="H2" s="38"/>
      <c r="I2" s="38"/>
      <c r="J2" s="38"/>
      <c r="K2" s="35"/>
      <c r="L2" s="35"/>
      <c r="M2" s="35"/>
    </row>
    <row r="3" spans="1:13" ht="13.5" customHeight="1" x14ac:dyDescent="0.35">
      <c r="A3" s="39" t="s">
        <v>99</v>
      </c>
      <c r="B3" s="2"/>
      <c r="C3" s="35"/>
      <c r="D3" s="35"/>
      <c r="E3" s="35"/>
      <c r="F3" s="35"/>
      <c r="G3" s="35"/>
      <c r="H3" s="35"/>
      <c r="I3" s="35"/>
      <c r="J3" s="35"/>
      <c r="K3" s="35"/>
      <c r="L3" s="35"/>
      <c r="M3" s="35"/>
    </row>
    <row r="4" spans="1:13" ht="13.5" customHeight="1" x14ac:dyDescent="0.35">
      <c r="A4" s="39" t="s">
        <v>52</v>
      </c>
      <c r="B4" s="2"/>
      <c r="C4" s="35"/>
      <c r="D4" s="35"/>
      <c r="E4" s="35"/>
      <c r="F4" s="35"/>
      <c r="G4" s="35"/>
      <c r="H4" s="35"/>
      <c r="I4" s="35"/>
      <c r="J4" s="35"/>
      <c r="K4" s="35"/>
      <c r="L4" s="35"/>
      <c r="M4" s="35"/>
    </row>
    <row r="5" spans="1:13" ht="13.5" customHeight="1" x14ac:dyDescent="0.35">
      <c r="A5" s="39" t="s">
        <v>69</v>
      </c>
      <c r="B5" s="40" t="s">
        <v>70</v>
      </c>
      <c r="C5" s="35"/>
      <c r="D5" s="35"/>
      <c r="E5" s="35"/>
      <c r="F5" s="35"/>
      <c r="G5" s="35"/>
      <c r="H5" s="35"/>
      <c r="I5" s="35"/>
      <c r="J5" s="35"/>
      <c r="K5" s="35"/>
      <c r="L5" s="35"/>
      <c r="M5" s="35"/>
    </row>
    <row r="6" spans="1:13" ht="13.5" customHeight="1" x14ac:dyDescent="0.35">
      <c r="A6" s="39" t="s">
        <v>7</v>
      </c>
      <c r="B6" s="41">
        <f>G20</f>
        <v>0</v>
      </c>
      <c r="C6" s="35"/>
      <c r="D6" s="35"/>
      <c r="E6" s="35"/>
      <c r="F6" s="35"/>
      <c r="G6" s="35"/>
      <c r="H6" s="35"/>
      <c r="I6" s="35"/>
      <c r="J6" s="35"/>
      <c r="K6" s="35"/>
      <c r="L6" s="35"/>
      <c r="M6" s="35"/>
    </row>
    <row r="7" spans="1:13" ht="13.5" customHeight="1" x14ac:dyDescent="0.35">
      <c r="A7" s="39" t="s">
        <v>9</v>
      </c>
      <c r="B7" s="3" t="s">
        <v>71</v>
      </c>
      <c r="C7" s="35"/>
      <c r="D7" s="35"/>
      <c r="E7" s="35"/>
      <c r="F7" s="35"/>
      <c r="G7" s="35"/>
      <c r="H7" s="35"/>
      <c r="I7" s="35"/>
      <c r="J7" s="35"/>
      <c r="K7" s="35"/>
      <c r="L7" s="35"/>
      <c r="M7" s="35"/>
    </row>
    <row r="8" spans="1:13" ht="13.5" hidden="1" customHeight="1" x14ac:dyDescent="0.35">
      <c r="A8" s="42"/>
      <c r="B8" s="38"/>
      <c r="C8" s="35"/>
      <c r="D8" s="35"/>
      <c r="E8" s="35"/>
      <c r="F8" s="4"/>
      <c r="G8" s="35"/>
      <c r="H8" s="35"/>
      <c r="I8" s="35"/>
      <c r="J8" s="35"/>
      <c r="K8" s="35"/>
      <c r="L8" s="35"/>
      <c r="M8" s="35"/>
    </row>
    <row r="9" spans="1:13" ht="13.5" hidden="1" customHeight="1" x14ac:dyDescent="0.35">
      <c r="A9" s="105" t="s">
        <v>72</v>
      </c>
      <c r="B9" s="105"/>
      <c r="C9" s="105"/>
      <c r="D9" s="35"/>
      <c r="E9" s="35"/>
      <c r="F9" s="35"/>
      <c r="G9" s="35"/>
      <c r="H9" s="35"/>
      <c r="I9" s="35"/>
      <c r="J9" s="35"/>
      <c r="K9" s="35"/>
      <c r="L9" s="35"/>
      <c r="M9" s="35"/>
    </row>
    <row r="10" spans="1:13" ht="13.5" hidden="1" customHeight="1" x14ac:dyDescent="0.35">
      <c r="A10" s="35" t="s">
        <v>73</v>
      </c>
      <c r="B10" s="35" t="s">
        <v>74</v>
      </c>
      <c r="C10" s="35" t="s">
        <v>75</v>
      </c>
      <c r="D10" s="35" t="s">
        <v>76</v>
      </c>
      <c r="F10" s="35"/>
      <c r="G10" s="35"/>
      <c r="H10" s="35"/>
      <c r="I10" s="35"/>
      <c r="J10" s="35"/>
      <c r="K10" s="35"/>
      <c r="L10" s="35"/>
      <c r="M10" s="35"/>
    </row>
    <row r="11" spans="1:13" ht="13.5" hidden="1" customHeight="1" x14ac:dyDescent="0.35">
      <c r="A11" s="35" t="s">
        <v>77</v>
      </c>
      <c r="B11" s="35" t="s">
        <v>78</v>
      </c>
      <c r="C11" s="35" t="s">
        <v>71</v>
      </c>
      <c r="D11" s="35" t="s">
        <v>79</v>
      </c>
      <c r="E11" s="35"/>
      <c r="F11" s="35"/>
      <c r="G11" s="35"/>
      <c r="H11" s="35"/>
      <c r="I11" s="35"/>
      <c r="J11" s="35"/>
      <c r="K11" s="35"/>
      <c r="L11" s="35"/>
      <c r="M11" s="35"/>
    </row>
    <row r="12" spans="1:13" ht="13.5" hidden="1" customHeight="1" x14ac:dyDescent="0.35">
      <c r="B12" s="35"/>
      <c r="C12" s="35"/>
      <c r="D12" s="35" t="s">
        <v>80</v>
      </c>
      <c r="E12" s="35"/>
      <c r="F12" s="35"/>
      <c r="G12" s="35"/>
      <c r="H12" s="35"/>
      <c r="I12" s="35"/>
      <c r="J12" s="35"/>
      <c r="K12" s="35"/>
      <c r="L12" s="35"/>
      <c r="M12" s="35"/>
    </row>
    <row r="13" spans="1:13" ht="13.5" hidden="1" customHeight="1" x14ac:dyDescent="0.35">
      <c r="A13" s="35"/>
      <c r="B13" s="35"/>
      <c r="C13" s="35"/>
      <c r="D13" s="35" t="s">
        <v>81</v>
      </c>
      <c r="E13" s="35"/>
      <c r="F13" s="35"/>
      <c r="G13" s="35"/>
      <c r="H13" s="35"/>
      <c r="I13" s="35"/>
      <c r="J13" s="35"/>
      <c r="K13" s="35"/>
      <c r="L13" s="35"/>
      <c r="M13" s="35"/>
    </row>
    <row r="14" spans="1:13" ht="13.5" customHeight="1" x14ac:dyDescent="0.35">
      <c r="A14" s="35"/>
      <c r="B14" s="35"/>
      <c r="C14" s="35"/>
      <c r="D14" s="35"/>
      <c r="E14" s="35"/>
      <c r="F14" s="35"/>
      <c r="G14" s="35"/>
      <c r="H14" s="35"/>
      <c r="I14" s="35"/>
      <c r="J14" s="35"/>
      <c r="K14" s="35"/>
      <c r="L14" s="35"/>
      <c r="M14" s="35"/>
    </row>
    <row r="15" spans="1:13"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row>
    <row r="16" spans="1:13"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row>
    <row r="20" spans="1:17" ht="13.5" customHeight="1" x14ac:dyDescent="0.35">
      <c r="A20" s="48" t="s">
        <v>49</v>
      </c>
      <c r="B20" s="49"/>
      <c r="C20" s="50">
        <f>SUM(C16:C19)</f>
        <v>0</v>
      </c>
      <c r="D20" s="50">
        <f>SUM(D16:D19)</f>
        <v>0</v>
      </c>
      <c r="E20" s="50">
        <f>SUM(E16:E19)</f>
        <v>0</v>
      </c>
      <c r="F20" s="50">
        <f>SUM(F16:F19)</f>
        <v>0</v>
      </c>
      <c r="G20" s="51">
        <f>SUM(G16:G19)</f>
        <v>0</v>
      </c>
      <c r="H20" s="45"/>
      <c r="I20" s="45"/>
    </row>
    <row r="21" spans="1:17" ht="13.5" customHeight="1" x14ac:dyDescent="0.35">
      <c r="A21" s="52"/>
      <c r="B21" s="52"/>
      <c r="C21" s="53"/>
      <c r="D21" s="53"/>
      <c r="E21" s="53"/>
      <c r="F21" s="53"/>
      <c r="G21" s="53"/>
      <c r="H21" s="45"/>
      <c r="I21" s="45"/>
    </row>
    <row r="22" spans="1:17" ht="13.5" customHeight="1" x14ac:dyDescent="0.35">
      <c r="A22" s="35"/>
      <c r="B22" s="35"/>
      <c r="C22" s="35"/>
      <c r="D22" s="35"/>
      <c r="E22" s="35"/>
      <c r="F22" s="35"/>
      <c r="G22" s="35"/>
      <c r="H22" s="35"/>
      <c r="I22" s="35"/>
      <c r="J22" s="35"/>
      <c r="K22" s="35"/>
      <c r="L22" s="35"/>
      <c r="M22" s="35"/>
    </row>
    <row r="23" spans="1:17" ht="13.5" customHeight="1" x14ac:dyDescent="0.35">
      <c r="A23" s="101" t="s">
        <v>93</v>
      </c>
      <c r="B23" s="102"/>
      <c r="C23" s="102"/>
      <c r="D23" s="102"/>
      <c r="E23" s="102"/>
      <c r="F23" s="102"/>
      <c r="G23" s="102"/>
      <c r="H23" s="101" t="s">
        <v>93</v>
      </c>
      <c r="I23" s="102"/>
      <c r="J23" s="102"/>
      <c r="K23" s="102"/>
      <c r="L23" s="102"/>
      <c r="M23" s="103"/>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P88"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si="4"/>
        <v>0</v>
      </c>
      <c r="Q26" s="81">
        <f t="shared" ref="Q26:Q89" si="8">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4"/>
        <v>0</v>
      </c>
      <c r="Q27" s="81">
        <f t="shared" si="8"/>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4"/>
        <v>0</v>
      </c>
      <c r="Q28" s="81">
        <f t="shared" si="8"/>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4"/>
        <v>0</v>
      </c>
      <c r="Q29" s="81">
        <f t="shared" si="8"/>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4"/>
        <v>0</v>
      </c>
      <c r="Q30" s="81">
        <f t="shared" si="8"/>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4"/>
        <v>0</v>
      </c>
      <c r="Q31" s="81">
        <f t="shared" si="8"/>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4"/>
        <v>0</v>
      </c>
      <c r="Q32" s="81">
        <f t="shared" si="8"/>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4"/>
        <v>0</v>
      </c>
      <c r="Q33" s="81">
        <f t="shared" si="8"/>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4"/>
        <v>0</v>
      </c>
      <c r="Q34" s="81">
        <f t="shared" si="8"/>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4"/>
        <v>0</v>
      </c>
      <c r="Q35" s="81">
        <f t="shared" si="8"/>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4"/>
        <v>0</v>
      </c>
      <c r="Q36" s="81">
        <f t="shared" si="8"/>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4"/>
        <v>0</v>
      </c>
      <c r="Q37" s="81">
        <f t="shared" si="8"/>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4"/>
        <v>0</v>
      </c>
      <c r="Q38" s="81">
        <f t="shared" si="8"/>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4"/>
        <v>0</v>
      </c>
      <c r="Q39" s="81">
        <f t="shared" si="8"/>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4"/>
        <v>0</v>
      </c>
      <c r="Q40" s="81">
        <f t="shared" si="8"/>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4"/>
        <v>0</v>
      </c>
      <c r="Q41" s="81">
        <f t="shared" si="8"/>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4"/>
        <v>0</v>
      </c>
      <c r="Q42" s="81">
        <f t="shared" si="8"/>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4"/>
        <v>0</v>
      </c>
      <c r="Q43" s="81">
        <f t="shared" si="8"/>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4"/>
        <v>0</v>
      </c>
      <c r="Q44" s="81">
        <f t="shared" si="8"/>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4"/>
        <v>0</v>
      </c>
      <c r="Q45" s="81">
        <f t="shared" si="8"/>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4"/>
        <v>0</v>
      </c>
      <c r="Q46" s="81">
        <f t="shared" si="8"/>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4"/>
        <v>0</v>
      </c>
      <c r="Q47" s="81">
        <f t="shared" si="8"/>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4"/>
        <v>0</v>
      </c>
      <c r="Q48" s="81">
        <f t="shared" si="8"/>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4"/>
        <v>0</v>
      </c>
      <c r="Q49" s="81">
        <f t="shared" si="8"/>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4"/>
        <v>0</v>
      </c>
      <c r="Q50" s="81">
        <f t="shared" si="8"/>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4"/>
        <v>0</v>
      </c>
      <c r="Q51" s="81">
        <f t="shared" si="8"/>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4"/>
        <v>0</v>
      </c>
      <c r="Q52" s="81">
        <f t="shared" si="8"/>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4"/>
        <v>0</v>
      </c>
      <c r="Q53" s="81">
        <f t="shared" si="8"/>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4"/>
        <v>0</v>
      </c>
      <c r="Q54" s="81">
        <f t="shared" si="8"/>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4"/>
        <v>0</v>
      </c>
      <c r="Q55" s="81">
        <f t="shared" si="8"/>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4"/>
        <v>0</v>
      </c>
      <c r="Q56" s="81">
        <f t="shared" si="8"/>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4"/>
        <v>0</v>
      </c>
      <c r="Q57" s="81">
        <f t="shared" si="8"/>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4"/>
        <v>0</v>
      </c>
      <c r="Q58" s="81">
        <f t="shared" si="8"/>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4"/>
        <v>0</v>
      </c>
      <c r="Q59" s="81">
        <f t="shared" si="8"/>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4"/>
        <v>0</v>
      </c>
      <c r="Q60" s="81">
        <f t="shared" si="8"/>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4"/>
        <v>0</v>
      </c>
      <c r="Q61" s="81">
        <f t="shared" si="8"/>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4"/>
        <v>0</v>
      </c>
      <c r="Q62" s="81">
        <f t="shared" si="8"/>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4"/>
        <v>0</v>
      </c>
      <c r="Q63" s="81">
        <f t="shared" si="8"/>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4"/>
        <v>0</v>
      </c>
      <c r="Q64" s="81">
        <f t="shared" si="8"/>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4"/>
        <v>0</v>
      </c>
      <c r="Q65" s="81">
        <f t="shared" si="8"/>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4"/>
        <v>0</v>
      </c>
      <c r="Q66" s="81">
        <f t="shared" si="8"/>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4"/>
        <v>0</v>
      </c>
      <c r="Q67" s="81">
        <f t="shared" si="8"/>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4"/>
        <v>0</v>
      </c>
      <c r="Q68" s="81">
        <f t="shared" si="8"/>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4"/>
        <v>0</v>
      </c>
      <c r="Q69" s="81">
        <f t="shared" si="8"/>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4"/>
        <v>0</v>
      </c>
      <c r="Q70" s="81">
        <f t="shared" si="8"/>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4"/>
        <v>0</v>
      </c>
      <c r="Q71" s="81">
        <f t="shared" si="8"/>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4"/>
        <v>0</v>
      </c>
      <c r="Q72" s="81">
        <f t="shared" si="8"/>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4"/>
        <v>0</v>
      </c>
      <c r="Q73" s="81">
        <f t="shared" si="8"/>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4"/>
        <v>0</v>
      </c>
      <c r="Q74" s="81">
        <f t="shared" si="8"/>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row>
    <row r="76" spans="1:17" ht="13.5" customHeight="1" x14ac:dyDescent="0.35">
      <c r="A76" s="35"/>
      <c r="B76" s="35"/>
      <c r="C76" s="35"/>
      <c r="D76" s="35"/>
      <c r="E76" s="35"/>
      <c r="F76" s="35"/>
      <c r="G76" s="35"/>
      <c r="H76" s="35"/>
      <c r="I76" s="35"/>
      <c r="J76" s="35"/>
      <c r="K76" s="35"/>
      <c r="L76" s="35"/>
    </row>
    <row r="77" spans="1:17" ht="13.5" customHeight="1" x14ac:dyDescent="0.35">
      <c r="A77" s="35"/>
      <c r="B77" s="35"/>
      <c r="C77" s="35"/>
      <c r="D77" s="35"/>
      <c r="E77" s="35"/>
      <c r="F77" s="35"/>
      <c r="G77" s="35"/>
      <c r="H77" s="35"/>
      <c r="I77" s="35"/>
      <c r="J77" s="35"/>
      <c r="K77" s="35"/>
      <c r="L77" s="35"/>
    </row>
    <row r="78" spans="1:17" ht="13.5" customHeight="1" x14ac:dyDescent="0.35">
      <c r="A78" s="101" t="s">
        <v>95</v>
      </c>
      <c r="B78" s="102"/>
      <c r="C78" s="102"/>
      <c r="D78" s="102"/>
      <c r="E78" s="102"/>
      <c r="F78" s="102"/>
      <c r="G78" s="102"/>
      <c r="H78" s="101" t="s">
        <v>95</v>
      </c>
      <c r="I78" s="102"/>
      <c r="J78" s="102"/>
      <c r="K78" s="102"/>
      <c r="L78" s="102"/>
      <c r="M78" s="103"/>
      <c r="N78" s="6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row>
    <row r="80" spans="1:17" ht="13.5" customHeight="1" x14ac:dyDescent="0.35">
      <c r="A80" s="110"/>
      <c r="B80" s="111"/>
      <c r="C80" s="111"/>
      <c r="D80" s="112"/>
      <c r="E80" s="112"/>
      <c r="F80" s="41">
        <f t="shared" ref="F80:F114" si="9">SUM(D80:E80)</f>
        <v>0</v>
      </c>
      <c r="G80" s="113"/>
      <c r="H80" s="58">
        <f t="shared" ref="H80:H114" si="10">D80*G80</f>
        <v>0</v>
      </c>
      <c r="I80" s="41">
        <f>E80*G80</f>
        <v>0</v>
      </c>
      <c r="J80" s="58">
        <f t="shared" ref="J80:J113" si="11">SUM(H80:I80)</f>
        <v>0</v>
      </c>
      <c r="K80" s="23">
        <v>1</v>
      </c>
      <c r="L80" s="57">
        <f t="shared" ref="L80:L114" si="12">IF($B$7="Nettó módon számol el",H80*K80,J80*K80)</f>
        <v>0</v>
      </c>
      <c r="M80" s="114"/>
      <c r="P80" s="81">
        <f t="shared" si="4"/>
        <v>0</v>
      </c>
      <c r="Q80" s="81">
        <f t="shared" si="8"/>
        <v>0</v>
      </c>
    </row>
    <row r="81" spans="1:17" ht="13.5" customHeight="1" x14ac:dyDescent="0.35">
      <c r="A81" s="110"/>
      <c r="B81" s="111"/>
      <c r="C81" s="111"/>
      <c r="D81" s="112"/>
      <c r="E81" s="112"/>
      <c r="F81" s="41">
        <f t="shared" si="9"/>
        <v>0</v>
      </c>
      <c r="G81" s="113"/>
      <c r="H81" s="58">
        <f t="shared" si="10"/>
        <v>0</v>
      </c>
      <c r="I81" s="41">
        <f t="shared" ref="I81:I113" si="13">E81*G81</f>
        <v>0</v>
      </c>
      <c r="J81" s="58">
        <f t="shared" si="11"/>
        <v>0</v>
      </c>
      <c r="K81" s="23">
        <v>1</v>
      </c>
      <c r="L81" s="57">
        <f t="shared" si="12"/>
        <v>0</v>
      </c>
      <c r="M81" s="115"/>
      <c r="P81" s="81">
        <f t="shared" si="4"/>
        <v>0</v>
      </c>
      <c r="Q81" s="81">
        <f t="shared" si="8"/>
        <v>0</v>
      </c>
    </row>
    <row r="82" spans="1:17" ht="13.5" customHeight="1" x14ac:dyDescent="0.35">
      <c r="A82" s="110"/>
      <c r="B82" s="111"/>
      <c r="C82" s="111"/>
      <c r="D82" s="112"/>
      <c r="E82" s="112"/>
      <c r="F82" s="41">
        <f t="shared" si="9"/>
        <v>0</v>
      </c>
      <c r="G82" s="113"/>
      <c r="H82" s="58">
        <f t="shared" si="10"/>
        <v>0</v>
      </c>
      <c r="I82" s="41">
        <f t="shared" si="13"/>
        <v>0</v>
      </c>
      <c r="J82" s="58">
        <f t="shared" si="11"/>
        <v>0</v>
      </c>
      <c r="K82" s="23">
        <v>1</v>
      </c>
      <c r="L82" s="57">
        <f t="shared" si="12"/>
        <v>0</v>
      </c>
      <c r="M82" s="115"/>
      <c r="P82" s="81">
        <f t="shared" si="4"/>
        <v>0</v>
      </c>
      <c r="Q82" s="81">
        <f t="shared" si="8"/>
        <v>0</v>
      </c>
    </row>
    <row r="83" spans="1:17" ht="13.5" customHeight="1" x14ac:dyDescent="0.35">
      <c r="A83" s="110"/>
      <c r="B83" s="111"/>
      <c r="C83" s="111"/>
      <c r="D83" s="112"/>
      <c r="E83" s="112"/>
      <c r="F83" s="41">
        <f t="shared" si="9"/>
        <v>0</v>
      </c>
      <c r="G83" s="113"/>
      <c r="H83" s="58">
        <f t="shared" si="10"/>
        <v>0</v>
      </c>
      <c r="I83" s="41">
        <f t="shared" si="13"/>
        <v>0</v>
      </c>
      <c r="J83" s="58">
        <f t="shared" si="11"/>
        <v>0</v>
      </c>
      <c r="K83" s="23">
        <v>1</v>
      </c>
      <c r="L83" s="57">
        <f t="shared" si="12"/>
        <v>0</v>
      </c>
      <c r="M83" s="115"/>
      <c r="P83" s="81">
        <f t="shared" si="4"/>
        <v>0</v>
      </c>
      <c r="Q83" s="81">
        <f t="shared" si="8"/>
        <v>0</v>
      </c>
    </row>
    <row r="84" spans="1:17" ht="13.5" customHeight="1" x14ac:dyDescent="0.35">
      <c r="A84" s="110"/>
      <c r="B84" s="111"/>
      <c r="C84" s="111"/>
      <c r="D84" s="112"/>
      <c r="E84" s="112"/>
      <c r="F84" s="41">
        <f t="shared" si="9"/>
        <v>0</v>
      </c>
      <c r="G84" s="113"/>
      <c r="H84" s="58">
        <f t="shared" si="10"/>
        <v>0</v>
      </c>
      <c r="I84" s="41">
        <f t="shared" si="13"/>
        <v>0</v>
      </c>
      <c r="J84" s="58">
        <f t="shared" si="11"/>
        <v>0</v>
      </c>
      <c r="K84" s="23">
        <v>1</v>
      </c>
      <c r="L84" s="57">
        <f t="shared" si="12"/>
        <v>0</v>
      </c>
      <c r="M84" s="115"/>
      <c r="P84" s="81">
        <f t="shared" si="4"/>
        <v>0</v>
      </c>
      <c r="Q84" s="81">
        <f t="shared" si="8"/>
        <v>0</v>
      </c>
    </row>
    <row r="85" spans="1:17" ht="13.5" customHeight="1" x14ac:dyDescent="0.35">
      <c r="A85" s="110"/>
      <c r="B85" s="111"/>
      <c r="C85" s="111"/>
      <c r="D85" s="112"/>
      <c r="E85" s="112"/>
      <c r="F85" s="41">
        <f t="shared" si="9"/>
        <v>0</v>
      </c>
      <c r="G85" s="113"/>
      <c r="H85" s="58">
        <f t="shared" si="10"/>
        <v>0</v>
      </c>
      <c r="I85" s="41">
        <f t="shared" si="13"/>
        <v>0</v>
      </c>
      <c r="J85" s="58">
        <f t="shared" si="11"/>
        <v>0</v>
      </c>
      <c r="K85" s="23">
        <v>1</v>
      </c>
      <c r="L85" s="57">
        <f t="shared" si="12"/>
        <v>0</v>
      </c>
      <c r="M85" s="115"/>
      <c r="P85" s="81">
        <f t="shared" si="4"/>
        <v>0</v>
      </c>
      <c r="Q85" s="81">
        <f t="shared" si="8"/>
        <v>0</v>
      </c>
    </row>
    <row r="86" spans="1:17" ht="13.5" customHeight="1" x14ac:dyDescent="0.35">
      <c r="A86" s="110"/>
      <c r="B86" s="111"/>
      <c r="C86" s="111"/>
      <c r="D86" s="112"/>
      <c r="E86" s="112"/>
      <c r="F86" s="41">
        <f t="shared" si="9"/>
        <v>0</v>
      </c>
      <c r="G86" s="113"/>
      <c r="H86" s="58">
        <f t="shared" si="10"/>
        <v>0</v>
      </c>
      <c r="I86" s="41">
        <f t="shared" si="13"/>
        <v>0</v>
      </c>
      <c r="J86" s="58">
        <f t="shared" si="11"/>
        <v>0</v>
      </c>
      <c r="K86" s="23">
        <v>1</v>
      </c>
      <c r="L86" s="57">
        <f>IF($B$7="Nettó módon számol el",H86*K86,J86*K86)</f>
        <v>0</v>
      </c>
      <c r="M86" s="115"/>
      <c r="P86" s="81">
        <f t="shared" si="4"/>
        <v>0</v>
      </c>
      <c r="Q86" s="81">
        <f t="shared" si="8"/>
        <v>0</v>
      </c>
    </row>
    <row r="87" spans="1:17" ht="13.5" customHeight="1" x14ac:dyDescent="0.35">
      <c r="A87" s="110"/>
      <c r="B87" s="111"/>
      <c r="C87" s="111"/>
      <c r="D87" s="112"/>
      <c r="E87" s="112"/>
      <c r="F87" s="41">
        <f t="shared" si="9"/>
        <v>0</v>
      </c>
      <c r="G87" s="113"/>
      <c r="H87" s="58">
        <f t="shared" si="10"/>
        <v>0</v>
      </c>
      <c r="I87" s="41">
        <f t="shared" si="13"/>
        <v>0</v>
      </c>
      <c r="J87" s="58">
        <f t="shared" si="11"/>
        <v>0</v>
      </c>
      <c r="K87" s="23">
        <v>1</v>
      </c>
      <c r="L87" s="57">
        <f t="shared" si="12"/>
        <v>0</v>
      </c>
      <c r="M87" s="115"/>
      <c r="P87" s="81">
        <f t="shared" si="4"/>
        <v>0</v>
      </c>
      <c r="Q87" s="81">
        <f t="shared" si="8"/>
        <v>0</v>
      </c>
    </row>
    <row r="88" spans="1:17" ht="13.5" customHeight="1" x14ac:dyDescent="0.35">
      <c r="A88" s="110"/>
      <c r="B88" s="111"/>
      <c r="C88" s="111"/>
      <c r="D88" s="112"/>
      <c r="E88" s="112"/>
      <c r="F88" s="41">
        <f t="shared" si="9"/>
        <v>0</v>
      </c>
      <c r="G88" s="113"/>
      <c r="H88" s="58">
        <f t="shared" si="10"/>
        <v>0</v>
      </c>
      <c r="I88" s="41">
        <f t="shared" si="13"/>
        <v>0</v>
      </c>
      <c r="J88" s="58">
        <f t="shared" si="11"/>
        <v>0</v>
      </c>
      <c r="K88" s="23">
        <v>1</v>
      </c>
      <c r="L88" s="57">
        <f t="shared" si="12"/>
        <v>0</v>
      </c>
      <c r="M88" s="115"/>
      <c r="P88" s="81">
        <f t="shared" si="4"/>
        <v>0</v>
      </c>
      <c r="Q88" s="81">
        <f t="shared" si="8"/>
        <v>0</v>
      </c>
    </row>
    <row r="89" spans="1:17" ht="13.5" customHeight="1" x14ac:dyDescent="0.35">
      <c r="A89" s="110"/>
      <c r="B89" s="111"/>
      <c r="C89" s="111"/>
      <c r="D89" s="112"/>
      <c r="E89" s="112"/>
      <c r="F89" s="41">
        <f t="shared" si="9"/>
        <v>0</v>
      </c>
      <c r="G89" s="113"/>
      <c r="H89" s="58">
        <f t="shared" si="10"/>
        <v>0</v>
      </c>
      <c r="I89" s="41">
        <f t="shared" si="13"/>
        <v>0</v>
      </c>
      <c r="J89" s="58">
        <f t="shared" si="11"/>
        <v>0</v>
      </c>
      <c r="K89" s="23">
        <v>1</v>
      </c>
      <c r="L89" s="57">
        <f t="shared" si="12"/>
        <v>0</v>
      </c>
      <c r="M89" s="115"/>
      <c r="P89" s="81">
        <f t="shared" ref="P89:P152" si="14">IF(C89=$B$10,L89,0)</f>
        <v>0</v>
      </c>
      <c r="Q89" s="81">
        <f t="shared" si="8"/>
        <v>0</v>
      </c>
    </row>
    <row r="90" spans="1:17" ht="13.5" customHeight="1" x14ac:dyDescent="0.35">
      <c r="A90" s="110"/>
      <c r="B90" s="111"/>
      <c r="C90" s="111"/>
      <c r="D90" s="112"/>
      <c r="E90" s="112"/>
      <c r="F90" s="41">
        <f t="shared" si="9"/>
        <v>0</v>
      </c>
      <c r="G90" s="113"/>
      <c r="H90" s="58">
        <f t="shared" si="10"/>
        <v>0</v>
      </c>
      <c r="I90" s="41">
        <f t="shared" si="13"/>
        <v>0</v>
      </c>
      <c r="J90" s="58">
        <f t="shared" si="11"/>
        <v>0</v>
      </c>
      <c r="K90" s="23">
        <v>1</v>
      </c>
      <c r="L90" s="57">
        <f t="shared" si="12"/>
        <v>0</v>
      </c>
      <c r="M90" s="115"/>
      <c r="P90" s="81">
        <f t="shared" si="14"/>
        <v>0</v>
      </c>
      <c r="Q90" s="81">
        <f t="shared" ref="Q90:Q114" si="15">IF(C90=$B$11,L90,0)</f>
        <v>0</v>
      </c>
    </row>
    <row r="91" spans="1:17" ht="13.5" customHeight="1" x14ac:dyDescent="0.35">
      <c r="A91" s="110"/>
      <c r="B91" s="111"/>
      <c r="C91" s="111"/>
      <c r="D91" s="112"/>
      <c r="E91" s="112"/>
      <c r="F91" s="41">
        <f t="shared" si="9"/>
        <v>0</v>
      </c>
      <c r="G91" s="113"/>
      <c r="H91" s="58">
        <f t="shared" si="10"/>
        <v>0</v>
      </c>
      <c r="I91" s="41">
        <f t="shared" si="13"/>
        <v>0</v>
      </c>
      <c r="J91" s="58">
        <f t="shared" si="11"/>
        <v>0</v>
      </c>
      <c r="K91" s="23">
        <v>1</v>
      </c>
      <c r="L91" s="57">
        <f t="shared" si="12"/>
        <v>0</v>
      </c>
      <c r="M91" s="115"/>
      <c r="P91" s="81">
        <f t="shared" si="14"/>
        <v>0</v>
      </c>
      <c r="Q91" s="81">
        <f t="shared" si="15"/>
        <v>0</v>
      </c>
    </row>
    <row r="92" spans="1:17" ht="13.5" customHeight="1" x14ac:dyDescent="0.35">
      <c r="A92" s="110"/>
      <c r="B92" s="111"/>
      <c r="C92" s="111"/>
      <c r="D92" s="112"/>
      <c r="E92" s="112"/>
      <c r="F92" s="41">
        <f t="shared" si="9"/>
        <v>0</v>
      </c>
      <c r="G92" s="113"/>
      <c r="H92" s="58">
        <f t="shared" si="10"/>
        <v>0</v>
      </c>
      <c r="I92" s="41">
        <f t="shared" si="13"/>
        <v>0</v>
      </c>
      <c r="J92" s="58">
        <f t="shared" si="11"/>
        <v>0</v>
      </c>
      <c r="K92" s="23">
        <v>1</v>
      </c>
      <c r="L92" s="57">
        <f t="shared" si="12"/>
        <v>0</v>
      </c>
      <c r="M92" s="115"/>
      <c r="P92" s="81">
        <f t="shared" si="14"/>
        <v>0</v>
      </c>
      <c r="Q92" s="81">
        <f t="shared" si="15"/>
        <v>0</v>
      </c>
    </row>
    <row r="93" spans="1:17" ht="13.5" customHeight="1" x14ac:dyDescent="0.35">
      <c r="A93" s="110"/>
      <c r="B93" s="111"/>
      <c r="C93" s="111"/>
      <c r="D93" s="112"/>
      <c r="E93" s="112"/>
      <c r="F93" s="41">
        <f t="shared" si="9"/>
        <v>0</v>
      </c>
      <c r="G93" s="113"/>
      <c r="H93" s="58">
        <f t="shared" si="10"/>
        <v>0</v>
      </c>
      <c r="I93" s="41">
        <f t="shared" si="13"/>
        <v>0</v>
      </c>
      <c r="J93" s="58">
        <f t="shared" si="11"/>
        <v>0</v>
      </c>
      <c r="K93" s="23">
        <v>1</v>
      </c>
      <c r="L93" s="57">
        <f t="shared" si="12"/>
        <v>0</v>
      </c>
      <c r="M93" s="115"/>
      <c r="P93" s="81">
        <f t="shared" si="14"/>
        <v>0</v>
      </c>
      <c r="Q93" s="81">
        <f t="shared" si="15"/>
        <v>0</v>
      </c>
    </row>
    <row r="94" spans="1:17" ht="13.5" customHeight="1" x14ac:dyDescent="0.35">
      <c r="A94" s="110"/>
      <c r="B94" s="111"/>
      <c r="C94" s="111"/>
      <c r="D94" s="112"/>
      <c r="E94" s="112"/>
      <c r="F94" s="41">
        <f t="shared" si="9"/>
        <v>0</v>
      </c>
      <c r="G94" s="113"/>
      <c r="H94" s="58">
        <f t="shared" si="10"/>
        <v>0</v>
      </c>
      <c r="I94" s="41">
        <f t="shared" si="13"/>
        <v>0</v>
      </c>
      <c r="J94" s="58">
        <f t="shared" si="11"/>
        <v>0</v>
      </c>
      <c r="K94" s="23">
        <v>1</v>
      </c>
      <c r="L94" s="57">
        <f t="shared" si="12"/>
        <v>0</v>
      </c>
      <c r="M94" s="115"/>
      <c r="P94" s="81">
        <f t="shared" si="14"/>
        <v>0</v>
      </c>
      <c r="Q94" s="81">
        <f t="shared" si="15"/>
        <v>0</v>
      </c>
    </row>
    <row r="95" spans="1:17" ht="13.5" customHeight="1" x14ac:dyDescent="0.35">
      <c r="A95" s="110"/>
      <c r="B95" s="111"/>
      <c r="C95" s="111"/>
      <c r="D95" s="112"/>
      <c r="E95" s="112"/>
      <c r="F95" s="41">
        <f t="shared" si="9"/>
        <v>0</v>
      </c>
      <c r="G95" s="113"/>
      <c r="H95" s="58">
        <f t="shared" si="10"/>
        <v>0</v>
      </c>
      <c r="I95" s="41">
        <f t="shared" si="13"/>
        <v>0</v>
      </c>
      <c r="J95" s="58">
        <f t="shared" si="11"/>
        <v>0</v>
      </c>
      <c r="K95" s="23">
        <v>1</v>
      </c>
      <c r="L95" s="57">
        <f t="shared" si="12"/>
        <v>0</v>
      </c>
      <c r="M95" s="115"/>
      <c r="P95" s="81">
        <f t="shared" si="14"/>
        <v>0</v>
      </c>
      <c r="Q95" s="81">
        <f t="shared" si="15"/>
        <v>0</v>
      </c>
    </row>
    <row r="96" spans="1:17" ht="13.5" customHeight="1" x14ac:dyDescent="0.35">
      <c r="A96" s="110"/>
      <c r="B96" s="111"/>
      <c r="C96" s="111"/>
      <c r="D96" s="112"/>
      <c r="E96" s="112"/>
      <c r="F96" s="41">
        <f t="shared" si="9"/>
        <v>0</v>
      </c>
      <c r="G96" s="113"/>
      <c r="H96" s="58">
        <f t="shared" si="10"/>
        <v>0</v>
      </c>
      <c r="I96" s="41">
        <f t="shared" si="13"/>
        <v>0</v>
      </c>
      <c r="J96" s="58">
        <f t="shared" si="11"/>
        <v>0</v>
      </c>
      <c r="K96" s="23">
        <v>1</v>
      </c>
      <c r="L96" s="57">
        <f t="shared" si="12"/>
        <v>0</v>
      </c>
      <c r="M96" s="115"/>
      <c r="P96" s="81">
        <f t="shared" si="14"/>
        <v>0</v>
      </c>
      <c r="Q96" s="81">
        <f t="shared" si="15"/>
        <v>0</v>
      </c>
    </row>
    <row r="97" spans="1:17" ht="13.5" customHeight="1" x14ac:dyDescent="0.35">
      <c r="A97" s="110"/>
      <c r="B97" s="111"/>
      <c r="C97" s="111"/>
      <c r="D97" s="112"/>
      <c r="E97" s="112"/>
      <c r="F97" s="41">
        <f t="shared" si="9"/>
        <v>0</v>
      </c>
      <c r="G97" s="113"/>
      <c r="H97" s="58">
        <f t="shared" si="10"/>
        <v>0</v>
      </c>
      <c r="I97" s="41">
        <f t="shared" si="13"/>
        <v>0</v>
      </c>
      <c r="J97" s="58">
        <f t="shared" si="11"/>
        <v>0</v>
      </c>
      <c r="K97" s="23">
        <v>1</v>
      </c>
      <c r="L97" s="57">
        <f t="shared" si="12"/>
        <v>0</v>
      </c>
      <c r="M97" s="115"/>
      <c r="P97" s="81">
        <f t="shared" si="14"/>
        <v>0</v>
      </c>
      <c r="Q97" s="81">
        <f t="shared" si="15"/>
        <v>0</v>
      </c>
    </row>
    <row r="98" spans="1:17" ht="13.5" customHeight="1" x14ac:dyDescent="0.35">
      <c r="A98" s="110"/>
      <c r="B98" s="111"/>
      <c r="C98" s="111"/>
      <c r="D98" s="112"/>
      <c r="E98" s="112"/>
      <c r="F98" s="41">
        <f t="shared" si="9"/>
        <v>0</v>
      </c>
      <c r="G98" s="113"/>
      <c r="H98" s="58">
        <f t="shared" si="10"/>
        <v>0</v>
      </c>
      <c r="I98" s="41">
        <f t="shared" si="13"/>
        <v>0</v>
      </c>
      <c r="J98" s="58">
        <f t="shared" si="11"/>
        <v>0</v>
      </c>
      <c r="K98" s="23">
        <v>1</v>
      </c>
      <c r="L98" s="57">
        <f t="shared" si="12"/>
        <v>0</v>
      </c>
      <c r="M98" s="115"/>
      <c r="P98" s="81">
        <f t="shared" si="14"/>
        <v>0</v>
      </c>
      <c r="Q98" s="81">
        <f t="shared" si="15"/>
        <v>0</v>
      </c>
    </row>
    <row r="99" spans="1:17" ht="13.5" customHeight="1" x14ac:dyDescent="0.35">
      <c r="A99" s="110"/>
      <c r="B99" s="111"/>
      <c r="C99" s="111"/>
      <c r="D99" s="112"/>
      <c r="E99" s="112"/>
      <c r="F99" s="41">
        <f t="shared" si="9"/>
        <v>0</v>
      </c>
      <c r="G99" s="113"/>
      <c r="H99" s="58">
        <f t="shared" si="10"/>
        <v>0</v>
      </c>
      <c r="I99" s="41">
        <f t="shared" si="13"/>
        <v>0</v>
      </c>
      <c r="J99" s="58">
        <f t="shared" si="11"/>
        <v>0</v>
      </c>
      <c r="K99" s="23">
        <v>1</v>
      </c>
      <c r="L99" s="57">
        <f t="shared" si="12"/>
        <v>0</v>
      </c>
      <c r="M99" s="115"/>
      <c r="P99" s="81">
        <f t="shared" si="14"/>
        <v>0</v>
      </c>
      <c r="Q99" s="81">
        <f t="shared" si="15"/>
        <v>0</v>
      </c>
    </row>
    <row r="100" spans="1:17" ht="13.5" customHeight="1" x14ac:dyDescent="0.35">
      <c r="A100" s="110"/>
      <c r="B100" s="111"/>
      <c r="C100" s="111"/>
      <c r="D100" s="112"/>
      <c r="E100" s="112"/>
      <c r="F100" s="41">
        <f t="shared" si="9"/>
        <v>0</v>
      </c>
      <c r="G100" s="113"/>
      <c r="H100" s="58">
        <f t="shared" si="10"/>
        <v>0</v>
      </c>
      <c r="I100" s="41">
        <f t="shared" si="13"/>
        <v>0</v>
      </c>
      <c r="J100" s="58">
        <f t="shared" si="11"/>
        <v>0</v>
      </c>
      <c r="K100" s="23">
        <v>1</v>
      </c>
      <c r="L100" s="57">
        <f t="shared" si="12"/>
        <v>0</v>
      </c>
      <c r="M100" s="115"/>
      <c r="P100" s="81">
        <f t="shared" si="14"/>
        <v>0</v>
      </c>
      <c r="Q100" s="81">
        <f t="shared" si="15"/>
        <v>0</v>
      </c>
    </row>
    <row r="101" spans="1:17" ht="13.5" customHeight="1" x14ac:dyDescent="0.35">
      <c r="A101" s="110"/>
      <c r="B101" s="111"/>
      <c r="C101" s="111"/>
      <c r="D101" s="112"/>
      <c r="E101" s="112"/>
      <c r="F101" s="41">
        <f t="shared" si="9"/>
        <v>0</v>
      </c>
      <c r="G101" s="113"/>
      <c r="H101" s="58">
        <f t="shared" si="10"/>
        <v>0</v>
      </c>
      <c r="I101" s="41">
        <f t="shared" si="13"/>
        <v>0</v>
      </c>
      <c r="J101" s="58">
        <f t="shared" si="11"/>
        <v>0</v>
      </c>
      <c r="K101" s="23">
        <v>1</v>
      </c>
      <c r="L101" s="57">
        <f t="shared" si="12"/>
        <v>0</v>
      </c>
      <c r="M101" s="115"/>
      <c r="P101" s="81">
        <f t="shared" si="14"/>
        <v>0</v>
      </c>
      <c r="Q101" s="81">
        <f t="shared" si="15"/>
        <v>0</v>
      </c>
    </row>
    <row r="102" spans="1:17" ht="13.5" customHeight="1" x14ac:dyDescent="0.35">
      <c r="A102" s="110"/>
      <c r="B102" s="111"/>
      <c r="C102" s="111"/>
      <c r="D102" s="112"/>
      <c r="E102" s="112"/>
      <c r="F102" s="41">
        <f t="shared" si="9"/>
        <v>0</v>
      </c>
      <c r="G102" s="113"/>
      <c r="H102" s="58">
        <f t="shared" si="10"/>
        <v>0</v>
      </c>
      <c r="I102" s="41">
        <f t="shared" si="13"/>
        <v>0</v>
      </c>
      <c r="J102" s="58">
        <f t="shared" si="11"/>
        <v>0</v>
      </c>
      <c r="K102" s="23">
        <v>1</v>
      </c>
      <c r="L102" s="57">
        <f t="shared" si="12"/>
        <v>0</v>
      </c>
      <c r="M102" s="115"/>
      <c r="P102" s="81">
        <f t="shared" si="14"/>
        <v>0</v>
      </c>
      <c r="Q102" s="81">
        <f t="shared" si="15"/>
        <v>0</v>
      </c>
    </row>
    <row r="103" spans="1:17" ht="13.5" customHeight="1" x14ac:dyDescent="0.35">
      <c r="A103" s="110"/>
      <c r="B103" s="111"/>
      <c r="C103" s="111"/>
      <c r="D103" s="112"/>
      <c r="E103" s="112"/>
      <c r="F103" s="41">
        <f t="shared" si="9"/>
        <v>0</v>
      </c>
      <c r="G103" s="113"/>
      <c r="H103" s="58">
        <f t="shared" si="10"/>
        <v>0</v>
      </c>
      <c r="I103" s="41">
        <f t="shared" si="13"/>
        <v>0</v>
      </c>
      <c r="J103" s="58">
        <f t="shared" si="11"/>
        <v>0</v>
      </c>
      <c r="K103" s="23">
        <v>1</v>
      </c>
      <c r="L103" s="57">
        <f t="shared" si="12"/>
        <v>0</v>
      </c>
      <c r="M103" s="115"/>
      <c r="P103" s="81">
        <f t="shared" si="14"/>
        <v>0</v>
      </c>
      <c r="Q103" s="81">
        <f t="shared" si="15"/>
        <v>0</v>
      </c>
    </row>
    <row r="104" spans="1:17" ht="13.5" customHeight="1" x14ac:dyDescent="0.35">
      <c r="A104" s="110"/>
      <c r="B104" s="111"/>
      <c r="C104" s="111"/>
      <c r="D104" s="112"/>
      <c r="E104" s="112"/>
      <c r="F104" s="41">
        <f t="shared" si="9"/>
        <v>0</v>
      </c>
      <c r="G104" s="113"/>
      <c r="H104" s="58">
        <f t="shared" si="10"/>
        <v>0</v>
      </c>
      <c r="I104" s="41">
        <f t="shared" si="13"/>
        <v>0</v>
      </c>
      <c r="J104" s="58">
        <f t="shared" si="11"/>
        <v>0</v>
      </c>
      <c r="K104" s="23">
        <v>1</v>
      </c>
      <c r="L104" s="57">
        <f t="shared" si="12"/>
        <v>0</v>
      </c>
      <c r="M104" s="115"/>
      <c r="P104" s="81">
        <f t="shared" si="14"/>
        <v>0</v>
      </c>
      <c r="Q104" s="81">
        <f t="shared" si="15"/>
        <v>0</v>
      </c>
    </row>
    <row r="105" spans="1:17" ht="13.5" customHeight="1" x14ac:dyDescent="0.35">
      <c r="A105" s="110"/>
      <c r="B105" s="111"/>
      <c r="C105" s="111"/>
      <c r="D105" s="112"/>
      <c r="E105" s="112"/>
      <c r="F105" s="41">
        <f t="shared" si="9"/>
        <v>0</v>
      </c>
      <c r="G105" s="113"/>
      <c r="H105" s="58">
        <f t="shared" si="10"/>
        <v>0</v>
      </c>
      <c r="I105" s="41">
        <f t="shared" si="13"/>
        <v>0</v>
      </c>
      <c r="J105" s="58">
        <f t="shared" si="11"/>
        <v>0</v>
      </c>
      <c r="K105" s="23">
        <v>1</v>
      </c>
      <c r="L105" s="57">
        <f t="shared" si="12"/>
        <v>0</v>
      </c>
      <c r="M105" s="115"/>
      <c r="P105" s="81">
        <f t="shared" si="14"/>
        <v>0</v>
      </c>
      <c r="Q105" s="81">
        <f t="shared" si="15"/>
        <v>0</v>
      </c>
    </row>
    <row r="106" spans="1:17" ht="13.5" customHeight="1" x14ac:dyDescent="0.35">
      <c r="A106" s="110"/>
      <c r="B106" s="111"/>
      <c r="C106" s="111"/>
      <c r="D106" s="112"/>
      <c r="E106" s="112"/>
      <c r="F106" s="41">
        <f t="shared" si="9"/>
        <v>0</v>
      </c>
      <c r="G106" s="113"/>
      <c r="H106" s="58">
        <f t="shared" si="10"/>
        <v>0</v>
      </c>
      <c r="I106" s="41">
        <f t="shared" si="13"/>
        <v>0</v>
      </c>
      <c r="J106" s="58">
        <f t="shared" si="11"/>
        <v>0</v>
      </c>
      <c r="K106" s="23">
        <v>1</v>
      </c>
      <c r="L106" s="57">
        <f t="shared" si="12"/>
        <v>0</v>
      </c>
      <c r="M106" s="115"/>
      <c r="P106" s="81">
        <f t="shared" si="14"/>
        <v>0</v>
      </c>
      <c r="Q106" s="81">
        <f t="shared" si="15"/>
        <v>0</v>
      </c>
    </row>
    <row r="107" spans="1:17" ht="13.5" customHeight="1" x14ac:dyDescent="0.35">
      <c r="A107" s="110"/>
      <c r="B107" s="111"/>
      <c r="C107" s="111"/>
      <c r="D107" s="112"/>
      <c r="E107" s="112"/>
      <c r="F107" s="41">
        <f t="shared" si="9"/>
        <v>0</v>
      </c>
      <c r="G107" s="113"/>
      <c r="H107" s="58">
        <f t="shared" si="10"/>
        <v>0</v>
      </c>
      <c r="I107" s="41">
        <f t="shared" si="13"/>
        <v>0</v>
      </c>
      <c r="J107" s="58">
        <f t="shared" si="11"/>
        <v>0</v>
      </c>
      <c r="K107" s="23">
        <v>1</v>
      </c>
      <c r="L107" s="57">
        <f t="shared" si="12"/>
        <v>0</v>
      </c>
      <c r="M107" s="115"/>
      <c r="P107" s="81">
        <f t="shared" si="14"/>
        <v>0</v>
      </c>
      <c r="Q107" s="81">
        <f t="shared" si="15"/>
        <v>0</v>
      </c>
    </row>
    <row r="108" spans="1:17" ht="13.5" customHeight="1" x14ac:dyDescent="0.35">
      <c r="A108" s="110"/>
      <c r="B108" s="111"/>
      <c r="C108" s="111"/>
      <c r="D108" s="112"/>
      <c r="E108" s="112"/>
      <c r="F108" s="41">
        <f t="shared" si="9"/>
        <v>0</v>
      </c>
      <c r="G108" s="113"/>
      <c r="H108" s="58">
        <f t="shared" si="10"/>
        <v>0</v>
      </c>
      <c r="I108" s="41">
        <f t="shared" si="13"/>
        <v>0</v>
      </c>
      <c r="J108" s="58">
        <f t="shared" si="11"/>
        <v>0</v>
      </c>
      <c r="K108" s="23">
        <v>1</v>
      </c>
      <c r="L108" s="57">
        <f t="shared" si="12"/>
        <v>0</v>
      </c>
      <c r="M108" s="115"/>
      <c r="P108" s="81">
        <f t="shared" si="14"/>
        <v>0</v>
      </c>
      <c r="Q108" s="81">
        <f t="shared" si="15"/>
        <v>0</v>
      </c>
    </row>
    <row r="109" spans="1:17" ht="13.5" customHeight="1" x14ac:dyDescent="0.35">
      <c r="A109" s="110"/>
      <c r="B109" s="111"/>
      <c r="C109" s="111"/>
      <c r="D109" s="112"/>
      <c r="E109" s="112"/>
      <c r="F109" s="41">
        <f t="shared" si="9"/>
        <v>0</v>
      </c>
      <c r="G109" s="113"/>
      <c r="H109" s="58">
        <f t="shared" si="10"/>
        <v>0</v>
      </c>
      <c r="I109" s="41">
        <f t="shared" si="13"/>
        <v>0</v>
      </c>
      <c r="J109" s="58">
        <f t="shared" si="11"/>
        <v>0</v>
      </c>
      <c r="K109" s="23">
        <v>1</v>
      </c>
      <c r="L109" s="57">
        <f t="shared" si="12"/>
        <v>0</v>
      </c>
      <c r="M109" s="115"/>
      <c r="P109" s="81">
        <f t="shared" si="14"/>
        <v>0</v>
      </c>
      <c r="Q109" s="81">
        <f t="shared" si="15"/>
        <v>0</v>
      </c>
    </row>
    <row r="110" spans="1:17" ht="13.5" customHeight="1" x14ac:dyDescent="0.35">
      <c r="A110" s="110"/>
      <c r="B110" s="111"/>
      <c r="C110" s="111"/>
      <c r="D110" s="112"/>
      <c r="E110" s="112"/>
      <c r="F110" s="41">
        <f t="shared" si="9"/>
        <v>0</v>
      </c>
      <c r="G110" s="113"/>
      <c r="H110" s="58">
        <f t="shared" si="10"/>
        <v>0</v>
      </c>
      <c r="I110" s="41">
        <f t="shared" si="13"/>
        <v>0</v>
      </c>
      <c r="J110" s="58">
        <f t="shared" si="11"/>
        <v>0</v>
      </c>
      <c r="K110" s="23">
        <v>1</v>
      </c>
      <c r="L110" s="57">
        <f t="shared" si="12"/>
        <v>0</v>
      </c>
      <c r="M110" s="115"/>
      <c r="P110" s="81">
        <f t="shared" si="14"/>
        <v>0</v>
      </c>
      <c r="Q110" s="81">
        <f t="shared" si="15"/>
        <v>0</v>
      </c>
    </row>
    <row r="111" spans="1:17" ht="13.5" customHeight="1" x14ac:dyDescent="0.35">
      <c r="A111" s="110"/>
      <c r="B111" s="111"/>
      <c r="C111" s="111"/>
      <c r="D111" s="112"/>
      <c r="E111" s="112"/>
      <c r="F111" s="41">
        <f t="shared" si="9"/>
        <v>0</v>
      </c>
      <c r="G111" s="113"/>
      <c r="H111" s="58">
        <f t="shared" si="10"/>
        <v>0</v>
      </c>
      <c r="I111" s="41">
        <f t="shared" si="13"/>
        <v>0</v>
      </c>
      <c r="J111" s="58">
        <f t="shared" si="11"/>
        <v>0</v>
      </c>
      <c r="K111" s="23">
        <v>1</v>
      </c>
      <c r="L111" s="57">
        <f t="shared" si="12"/>
        <v>0</v>
      </c>
      <c r="M111" s="115"/>
      <c r="P111" s="81">
        <f t="shared" si="14"/>
        <v>0</v>
      </c>
      <c r="Q111" s="81">
        <f t="shared" si="15"/>
        <v>0</v>
      </c>
    </row>
    <row r="112" spans="1:17" ht="13.5" customHeight="1" x14ac:dyDescent="0.35">
      <c r="A112" s="110"/>
      <c r="B112" s="111"/>
      <c r="C112" s="111"/>
      <c r="D112" s="112"/>
      <c r="E112" s="112"/>
      <c r="F112" s="41">
        <f t="shared" si="9"/>
        <v>0</v>
      </c>
      <c r="G112" s="113"/>
      <c r="H112" s="58">
        <f t="shared" si="10"/>
        <v>0</v>
      </c>
      <c r="I112" s="41">
        <f t="shared" si="13"/>
        <v>0</v>
      </c>
      <c r="J112" s="58">
        <f t="shared" si="11"/>
        <v>0</v>
      </c>
      <c r="K112" s="23">
        <v>1</v>
      </c>
      <c r="L112" s="57">
        <f t="shared" si="12"/>
        <v>0</v>
      </c>
      <c r="M112" s="115"/>
      <c r="P112" s="81">
        <f t="shared" si="14"/>
        <v>0</v>
      </c>
      <c r="Q112" s="81">
        <f t="shared" si="15"/>
        <v>0</v>
      </c>
    </row>
    <row r="113" spans="1:17" ht="13.5" customHeight="1" x14ac:dyDescent="0.35">
      <c r="A113" s="110"/>
      <c r="B113" s="111"/>
      <c r="C113" s="111"/>
      <c r="D113" s="112"/>
      <c r="E113" s="112"/>
      <c r="F113" s="41">
        <f t="shared" si="9"/>
        <v>0</v>
      </c>
      <c r="G113" s="113"/>
      <c r="H113" s="58">
        <f t="shared" si="10"/>
        <v>0</v>
      </c>
      <c r="I113" s="41">
        <f t="shared" si="13"/>
        <v>0</v>
      </c>
      <c r="J113" s="58">
        <f t="shared" si="11"/>
        <v>0</v>
      </c>
      <c r="K113" s="23">
        <v>1</v>
      </c>
      <c r="L113" s="57">
        <f t="shared" si="12"/>
        <v>0</v>
      </c>
      <c r="M113" s="115"/>
      <c r="P113" s="81">
        <f t="shared" si="14"/>
        <v>0</v>
      </c>
      <c r="Q113" s="81">
        <f t="shared" si="15"/>
        <v>0</v>
      </c>
    </row>
    <row r="114" spans="1:17" ht="13.5" customHeight="1" x14ac:dyDescent="0.35">
      <c r="A114" s="110"/>
      <c r="B114" s="111"/>
      <c r="C114" s="111"/>
      <c r="D114" s="112"/>
      <c r="E114" s="112"/>
      <c r="F114" s="41">
        <f t="shared" si="9"/>
        <v>0</v>
      </c>
      <c r="G114" s="113"/>
      <c r="H114" s="58">
        <f t="shared" si="10"/>
        <v>0</v>
      </c>
      <c r="I114" s="41">
        <f>E114*G114</f>
        <v>0</v>
      </c>
      <c r="J114" s="58">
        <f>SUM(H114:I114)</f>
        <v>0</v>
      </c>
      <c r="K114" s="23">
        <v>1</v>
      </c>
      <c r="L114" s="57">
        <f t="shared" si="12"/>
        <v>0</v>
      </c>
      <c r="M114" s="116"/>
      <c r="P114" s="81">
        <f t="shared" si="14"/>
        <v>0</v>
      </c>
      <c r="Q114" s="81">
        <f t="shared" si="15"/>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row>
    <row r="116" spans="1:17" ht="13.5" customHeight="1" x14ac:dyDescent="0.35">
      <c r="A116" s="35"/>
      <c r="B116" s="35"/>
      <c r="C116" s="35"/>
      <c r="D116" s="35"/>
      <c r="E116" s="35"/>
      <c r="F116" s="35"/>
      <c r="G116" s="35"/>
      <c r="H116" s="35"/>
      <c r="I116" s="35"/>
      <c r="J116" s="35"/>
      <c r="K116" s="35"/>
      <c r="L116" s="35"/>
    </row>
    <row r="117" spans="1:17" ht="13.5" customHeight="1" x14ac:dyDescent="0.35">
      <c r="A117" s="35"/>
      <c r="B117" s="35"/>
      <c r="C117" s="35"/>
      <c r="D117" s="35"/>
      <c r="E117" s="35"/>
      <c r="F117" s="35"/>
      <c r="G117" s="35"/>
      <c r="H117" s="35"/>
      <c r="I117" s="35"/>
      <c r="J117" s="35"/>
      <c r="K117" s="35"/>
      <c r="L117" s="35"/>
    </row>
    <row r="118" spans="1:17" ht="13.5" customHeight="1" x14ac:dyDescent="0.35">
      <c r="A118" s="100" t="s">
        <v>96</v>
      </c>
      <c r="B118" s="100"/>
      <c r="C118" s="100"/>
      <c r="D118" s="100"/>
      <c r="E118" s="100"/>
      <c r="F118" s="100"/>
      <c r="G118" s="100"/>
      <c r="H118" s="100"/>
      <c r="I118" s="61"/>
      <c r="J118" s="61"/>
      <c r="K118" s="61"/>
      <c r="L118" s="6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row>
    <row r="120" spans="1:17" ht="13.5" customHeight="1" x14ac:dyDescent="0.35">
      <c r="A120" s="117"/>
      <c r="B120" s="111"/>
      <c r="C120" s="111"/>
      <c r="D120" s="118"/>
      <c r="E120" s="5"/>
      <c r="F120" s="67">
        <f t="shared" ref="F120:F131" si="16">D120*E120</f>
        <v>0</v>
      </c>
      <c r="G120" s="24">
        <v>1</v>
      </c>
      <c r="H120" s="41">
        <f t="shared" ref="H120:H129" si="17">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6"/>
        <v>0</v>
      </c>
      <c r="G121" s="24">
        <v>1</v>
      </c>
      <c r="H121" s="41">
        <f t="shared" si="17"/>
        <v>0</v>
      </c>
      <c r="I121" s="68"/>
      <c r="J121" s="68"/>
      <c r="K121" s="68"/>
      <c r="L121" s="68"/>
      <c r="P121" s="81">
        <f t="shared" ref="P121:P147" si="18">IF(C121=$B$10,H121,0)</f>
        <v>0</v>
      </c>
      <c r="Q121" s="81">
        <f t="shared" ref="Q121:Q147" si="19">IF(C121=$B$11,H121,0)</f>
        <v>0</v>
      </c>
    </row>
    <row r="122" spans="1:17" ht="13.5" customHeight="1" x14ac:dyDescent="0.35">
      <c r="A122" s="117"/>
      <c r="B122" s="111"/>
      <c r="C122" s="111"/>
      <c r="D122" s="118"/>
      <c r="E122" s="5"/>
      <c r="F122" s="67">
        <f t="shared" si="16"/>
        <v>0</v>
      </c>
      <c r="G122" s="24">
        <v>1</v>
      </c>
      <c r="H122" s="41">
        <f t="shared" si="17"/>
        <v>0</v>
      </c>
      <c r="I122" s="68"/>
      <c r="J122" s="68"/>
      <c r="K122" s="68"/>
      <c r="L122" s="68"/>
      <c r="P122" s="81">
        <f t="shared" si="18"/>
        <v>0</v>
      </c>
      <c r="Q122" s="81">
        <f t="shared" si="19"/>
        <v>0</v>
      </c>
    </row>
    <row r="123" spans="1:17" ht="13.5" customHeight="1" x14ac:dyDescent="0.35">
      <c r="A123" s="117"/>
      <c r="B123" s="111"/>
      <c r="C123" s="111"/>
      <c r="D123" s="118"/>
      <c r="E123" s="5"/>
      <c r="F123" s="67">
        <f t="shared" si="16"/>
        <v>0</v>
      </c>
      <c r="G123" s="24">
        <v>1</v>
      </c>
      <c r="H123" s="41">
        <f t="shared" si="17"/>
        <v>0</v>
      </c>
      <c r="I123" s="68"/>
      <c r="J123" s="68"/>
      <c r="K123" s="68"/>
      <c r="L123" s="68"/>
      <c r="P123" s="81">
        <f t="shared" si="18"/>
        <v>0</v>
      </c>
      <c r="Q123" s="81">
        <f t="shared" si="19"/>
        <v>0</v>
      </c>
    </row>
    <row r="124" spans="1:17" ht="13.5" customHeight="1" x14ac:dyDescent="0.35">
      <c r="A124" s="117"/>
      <c r="B124" s="111"/>
      <c r="C124" s="111"/>
      <c r="D124" s="118"/>
      <c r="E124" s="5"/>
      <c r="F124" s="67">
        <f t="shared" si="16"/>
        <v>0</v>
      </c>
      <c r="G124" s="24">
        <v>1</v>
      </c>
      <c r="H124" s="41">
        <f t="shared" si="17"/>
        <v>0</v>
      </c>
      <c r="I124" s="68"/>
      <c r="J124" s="68"/>
      <c r="K124" s="68"/>
      <c r="L124" s="68"/>
      <c r="P124" s="81">
        <f t="shared" si="18"/>
        <v>0</v>
      </c>
      <c r="Q124" s="81">
        <f t="shared" si="19"/>
        <v>0</v>
      </c>
    </row>
    <row r="125" spans="1:17" ht="13.5" customHeight="1" x14ac:dyDescent="0.35">
      <c r="A125" s="117"/>
      <c r="B125" s="111"/>
      <c r="C125" s="111"/>
      <c r="D125" s="118"/>
      <c r="E125" s="5"/>
      <c r="F125" s="67">
        <f t="shared" si="16"/>
        <v>0</v>
      </c>
      <c r="G125" s="24">
        <v>1</v>
      </c>
      <c r="H125" s="41">
        <f t="shared" si="17"/>
        <v>0</v>
      </c>
      <c r="I125" s="68"/>
      <c r="J125" s="68"/>
      <c r="K125" s="68"/>
      <c r="L125" s="68"/>
      <c r="P125" s="81">
        <f t="shared" si="18"/>
        <v>0</v>
      </c>
      <c r="Q125" s="81">
        <f t="shared" si="19"/>
        <v>0</v>
      </c>
    </row>
    <row r="126" spans="1:17" ht="13.5" customHeight="1" x14ac:dyDescent="0.35">
      <c r="A126" s="117"/>
      <c r="B126" s="111"/>
      <c r="C126" s="111"/>
      <c r="D126" s="118"/>
      <c r="E126" s="5"/>
      <c r="F126" s="67">
        <f t="shared" si="16"/>
        <v>0</v>
      </c>
      <c r="G126" s="24">
        <v>1</v>
      </c>
      <c r="H126" s="41">
        <f t="shared" si="17"/>
        <v>0</v>
      </c>
      <c r="I126" s="65"/>
      <c r="J126" s="68"/>
      <c r="K126" s="65"/>
      <c r="L126" s="68"/>
      <c r="P126" s="81">
        <f t="shared" si="18"/>
        <v>0</v>
      </c>
      <c r="Q126" s="81">
        <f t="shared" si="19"/>
        <v>0</v>
      </c>
    </row>
    <row r="127" spans="1:17" ht="13.5" customHeight="1" x14ac:dyDescent="0.35">
      <c r="A127" s="117"/>
      <c r="B127" s="111"/>
      <c r="C127" s="111"/>
      <c r="D127" s="118"/>
      <c r="E127" s="5"/>
      <c r="F127" s="67">
        <f t="shared" si="16"/>
        <v>0</v>
      </c>
      <c r="G127" s="24">
        <v>1</v>
      </c>
      <c r="H127" s="41">
        <f t="shared" si="17"/>
        <v>0</v>
      </c>
      <c r="I127" s="68"/>
      <c r="J127" s="68"/>
      <c r="K127" s="68"/>
      <c r="L127" s="68"/>
      <c r="P127" s="81">
        <f t="shared" si="18"/>
        <v>0</v>
      </c>
      <c r="Q127" s="81">
        <f t="shared" si="19"/>
        <v>0</v>
      </c>
    </row>
    <row r="128" spans="1:17" ht="13.5" customHeight="1" x14ac:dyDescent="0.35">
      <c r="A128" s="117"/>
      <c r="B128" s="111"/>
      <c r="C128" s="111"/>
      <c r="D128" s="118"/>
      <c r="E128" s="5"/>
      <c r="F128" s="67">
        <f t="shared" si="16"/>
        <v>0</v>
      </c>
      <c r="G128" s="24">
        <v>1</v>
      </c>
      <c r="H128" s="41">
        <f t="shared" si="17"/>
        <v>0</v>
      </c>
      <c r="I128" s="68"/>
      <c r="J128" s="68"/>
      <c r="K128" s="68"/>
      <c r="L128" s="68"/>
      <c r="P128" s="81">
        <f t="shared" si="18"/>
        <v>0</v>
      </c>
      <c r="Q128" s="81">
        <f t="shared" si="19"/>
        <v>0</v>
      </c>
    </row>
    <row r="129" spans="1:17" ht="13.5" customHeight="1" x14ac:dyDescent="0.35">
      <c r="A129" s="117"/>
      <c r="B129" s="111"/>
      <c r="C129" s="111"/>
      <c r="D129" s="118"/>
      <c r="E129" s="5"/>
      <c r="F129" s="67">
        <f t="shared" si="16"/>
        <v>0</v>
      </c>
      <c r="G129" s="24">
        <v>1</v>
      </c>
      <c r="H129" s="41">
        <f t="shared" si="17"/>
        <v>0</v>
      </c>
      <c r="I129" s="68"/>
      <c r="J129" s="68"/>
      <c r="K129" s="68"/>
      <c r="L129" s="68"/>
      <c r="P129" s="81">
        <f t="shared" si="18"/>
        <v>0</v>
      </c>
      <c r="Q129" s="81">
        <f t="shared" si="19"/>
        <v>0</v>
      </c>
    </row>
    <row r="130" spans="1:17" ht="13.5" customHeight="1" x14ac:dyDescent="0.35">
      <c r="A130" s="117"/>
      <c r="B130" s="111"/>
      <c r="C130" s="111"/>
      <c r="D130" s="118"/>
      <c r="E130" s="5"/>
      <c r="F130" s="67">
        <f t="shared" si="16"/>
        <v>0</v>
      </c>
      <c r="G130" s="24">
        <v>1</v>
      </c>
      <c r="H130" s="41">
        <f>F130*G130</f>
        <v>0</v>
      </c>
      <c r="I130" s="69"/>
      <c r="J130" s="70"/>
      <c r="K130" s="69"/>
      <c r="L130" s="71"/>
      <c r="P130" s="81">
        <f t="shared" si="18"/>
        <v>0</v>
      </c>
      <c r="Q130" s="81">
        <f t="shared" si="19"/>
        <v>0</v>
      </c>
    </row>
    <row r="131" spans="1:17" ht="13.5" customHeight="1" x14ac:dyDescent="0.35">
      <c r="A131" s="117"/>
      <c r="B131" s="111"/>
      <c r="C131" s="111"/>
      <c r="D131" s="118"/>
      <c r="E131" s="5"/>
      <c r="F131" s="67">
        <f t="shared" si="16"/>
        <v>0</v>
      </c>
      <c r="G131" s="24">
        <v>1</v>
      </c>
      <c r="H131" s="41">
        <f>F131*G131</f>
        <v>0</v>
      </c>
      <c r="I131" s="69"/>
      <c r="J131" s="70"/>
      <c r="K131" s="69"/>
      <c r="L131" s="71"/>
      <c r="P131" s="81">
        <f t="shared" si="18"/>
        <v>0</v>
      </c>
      <c r="Q131" s="81">
        <f t="shared" si="19"/>
        <v>0</v>
      </c>
    </row>
    <row r="132" spans="1:17" ht="13.5" customHeight="1" x14ac:dyDescent="0.35">
      <c r="A132" s="109" t="s">
        <v>49</v>
      </c>
      <c r="B132" s="109"/>
      <c r="C132" s="109"/>
      <c r="D132" s="109"/>
      <c r="E132" s="109"/>
      <c r="F132" s="72">
        <f>SUM(F120:F131)</f>
        <v>0</v>
      </c>
      <c r="G132" s="59" t="e">
        <f>H132/F132</f>
        <v>#DIV/0!</v>
      </c>
      <c r="H132" s="72">
        <f>SUM(H120:H131)</f>
        <v>0</v>
      </c>
    </row>
    <row r="133" spans="1:17" ht="15" customHeight="1" x14ac:dyDescent="0.35"/>
    <row r="134" spans="1:17" ht="13.5" customHeight="1" x14ac:dyDescent="0.35">
      <c r="A134" s="101" t="s">
        <v>97</v>
      </c>
      <c r="B134" s="102"/>
      <c r="C134" s="102"/>
      <c r="D134" s="102"/>
      <c r="E134" s="102"/>
      <c r="F134" s="102"/>
      <c r="G134" s="102"/>
      <c r="H134" s="102"/>
      <c r="I134" s="73"/>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row>
    <row r="136" spans="1:17" ht="13.5" customHeight="1" x14ac:dyDescent="0.35">
      <c r="A136" s="110">
        <f>A120</f>
        <v>0</v>
      </c>
      <c r="B136" s="119">
        <f>B120</f>
        <v>0</v>
      </c>
      <c r="C136" s="119">
        <f>C120</f>
        <v>0</v>
      </c>
      <c r="D136" s="120"/>
      <c r="E136" s="6">
        <f>E120</f>
        <v>0</v>
      </c>
      <c r="F136" s="74">
        <f>D136*E136</f>
        <v>0</v>
      </c>
      <c r="G136" s="23">
        <v>1</v>
      </c>
      <c r="H136" s="75">
        <f t="shared" ref="H136:H146" si="20">F136*G136</f>
        <v>0</v>
      </c>
      <c r="I136" s="76"/>
      <c r="O136" s="71">
        <f>IF(Táblázat107455[[#This Row],[Foglalkoztatás jellege]]=$D$10,F120*13%,IF(Táblázat107455[[#This Row],[Foglalkoztatás jellege]]=$D$11,E136*2300,IF(Táblázat107455[[#This Row],[Foglalkoztatás jellege]]=$D$12,F120*11.7%,999999999)))</f>
        <v>999999999</v>
      </c>
      <c r="P136" s="81">
        <f t="shared" si="18"/>
        <v>0</v>
      </c>
      <c r="Q136" s="81">
        <f t="shared" si="19"/>
        <v>0</v>
      </c>
    </row>
    <row r="137" spans="1:17" ht="13.5" customHeight="1" x14ac:dyDescent="0.35">
      <c r="A137" s="110">
        <f t="shared" ref="A137:C147" si="21">A121</f>
        <v>0</v>
      </c>
      <c r="B137" s="119">
        <f t="shared" si="21"/>
        <v>0</v>
      </c>
      <c r="C137" s="119">
        <f t="shared" si="21"/>
        <v>0</v>
      </c>
      <c r="D137" s="120"/>
      <c r="E137" s="6">
        <f t="shared" ref="E137:E147" si="22">E121</f>
        <v>0</v>
      </c>
      <c r="F137" s="74">
        <f t="shared" ref="F137:F147" si="23">D137*E137</f>
        <v>0</v>
      </c>
      <c r="G137" s="23">
        <v>1</v>
      </c>
      <c r="H137" s="75">
        <f t="shared" si="20"/>
        <v>0</v>
      </c>
      <c r="I137" s="76"/>
      <c r="O137" s="71">
        <f>IF(Táblázat107455[[#This Row],[Foglalkoztatás jellege]]=$D$10,F121*13%,IF(Táblázat107455[[#This Row],[Foglalkoztatás jellege]]=$D$11,E137*2300,IF(Táblázat107455[[#This Row],[Foglalkoztatás jellege]]=$D$12,F121*11.7%,999999999)))</f>
        <v>999999999</v>
      </c>
      <c r="P137" s="81">
        <f t="shared" si="18"/>
        <v>0</v>
      </c>
      <c r="Q137" s="81">
        <f t="shared" si="19"/>
        <v>0</v>
      </c>
    </row>
    <row r="138" spans="1:17" ht="13.5" customHeight="1" x14ac:dyDescent="0.35">
      <c r="A138" s="110">
        <f t="shared" si="21"/>
        <v>0</v>
      </c>
      <c r="B138" s="119">
        <f t="shared" si="21"/>
        <v>0</v>
      </c>
      <c r="C138" s="119">
        <f t="shared" si="21"/>
        <v>0</v>
      </c>
      <c r="D138" s="120"/>
      <c r="E138" s="6">
        <f t="shared" si="22"/>
        <v>0</v>
      </c>
      <c r="F138" s="74">
        <f t="shared" si="23"/>
        <v>0</v>
      </c>
      <c r="G138" s="23">
        <v>1</v>
      </c>
      <c r="H138" s="75">
        <f t="shared" si="20"/>
        <v>0</v>
      </c>
      <c r="I138" s="76"/>
      <c r="O138" s="71">
        <f>IF(Táblázat107455[[#This Row],[Foglalkoztatás jellege]]=$D$10,F122*13%,IF(Táblázat107455[[#This Row],[Foglalkoztatás jellege]]=$D$11,E138*2300,IF(Táblázat107455[[#This Row],[Foglalkoztatás jellege]]=$D$12,F122*11.7%,999999999)))</f>
        <v>999999999</v>
      </c>
      <c r="P138" s="81">
        <f t="shared" si="18"/>
        <v>0</v>
      </c>
      <c r="Q138" s="81">
        <f t="shared" si="19"/>
        <v>0</v>
      </c>
    </row>
    <row r="139" spans="1:17" ht="13.5" customHeight="1" x14ac:dyDescent="0.35">
      <c r="A139" s="110">
        <f t="shared" si="21"/>
        <v>0</v>
      </c>
      <c r="B139" s="119">
        <f t="shared" si="21"/>
        <v>0</v>
      </c>
      <c r="C139" s="119">
        <f t="shared" si="21"/>
        <v>0</v>
      </c>
      <c r="D139" s="120"/>
      <c r="E139" s="6">
        <f t="shared" si="22"/>
        <v>0</v>
      </c>
      <c r="F139" s="74">
        <f t="shared" si="23"/>
        <v>0</v>
      </c>
      <c r="G139" s="23">
        <v>1</v>
      </c>
      <c r="H139" s="75">
        <f t="shared" si="20"/>
        <v>0</v>
      </c>
      <c r="I139" s="76"/>
      <c r="O139" s="71">
        <f>IF(Táblázat107455[[#This Row],[Foglalkoztatás jellege]]=$D$10,F123*13%,IF(Táblázat107455[[#This Row],[Foglalkoztatás jellege]]=$D$11,E139*2300,IF(Táblázat107455[[#This Row],[Foglalkoztatás jellege]]=$D$12,F123*11.7%,999999999)))</f>
        <v>999999999</v>
      </c>
      <c r="P139" s="81">
        <f t="shared" si="18"/>
        <v>0</v>
      </c>
      <c r="Q139" s="81">
        <f t="shared" si="19"/>
        <v>0</v>
      </c>
    </row>
    <row r="140" spans="1:17" ht="13.5" customHeight="1" x14ac:dyDescent="0.35">
      <c r="A140" s="110">
        <f t="shared" si="21"/>
        <v>0</v>
      </c>
      <c r="B140" s="119">
        <f t="shared" si="21"/>
        <v>0</v>
      </c>
      <c r="C140" s="119">
        <f t="shared" si="21"/>
        <v>0</v>
      </c>
      <c r="D140" s="120"/>
      <c r="E140" s="6">
        <f t="shared" si="22"/>
        <v>0</v>
      </c>
      <c r="F140" s="74">
        <f t="shared" si="23"/>
        <v>0</v>
      </c>
      <c r="G140" s="23">
        <v>1</v>
      </c>
      <c r="H140" s="75">
        <f t="shared" si="20"/>
        <v>0</v>
      </c>
      <c r="I140" s="76"/>
      <c r="O140" s="71">
        <f>IF(Táblázat107455[[#This Row],[Foglalkoztatás jellege]]=$D$10,F124*13%,IF(Táblázat107455[[#This Row],[Foglalkoztatás jellege]]=$D$11,E140*2300,IF(Táblázat107455[[#This Row],[Foglalkoztatás jellege]]=$D$12,F124*11.7%,999999999)))</f>
        <v>999999999</v>
      </c>
      <c r="P140" s="81">
        <f t="shared" si="18"/>
        <v>0</v>
      </c>
      <c r="Q140" s="81">
        <f t="shared" si="19"/>
        <v>0</v>
      </c>
    </row>
    <row r="141" spans="1:17" ht="13.5" customHeight="1" x14ac:dyDescent="0.35">
      <c r="A141" s="110">
        <f t="shared" si="21"/>
        <v>0</v>
      </c>
      <c r="B141" s="119">
        <f t="shared" si="21"/>
        <v>0</v>
      </c>
      <c r="C141" s="119">
        <f t="shared" si="21"/>
        <v>0</v>
      </c>
      <c r="D141" s="120"/>
      <c r="E141" s="6">
        <f t="shared" si="22"/>
        <v>0</v>
      </c>
      <c r="F141" s="74">
        <f t="shared" si="23"/>
        <v>0</v>
      </c>
      <c r="G141" s="23">
        <v>1</v>
      </c>
      <c r="H141" s="75">
        <f t="shared" si="20"/>
        <v>0</v>
      </c>
      <c r="I141" s="76"/>
      <c r="O141" s="71">
        <f>IF(Táblázat107455[[#This Row],[Foglalkoztatás jellege]]=$D$10,F125*13%,IF(Táblázat107455[[#This Row],[Foglalkoztatás jellege]]=$D$11,E141*2300,IF(Táblázat107455[[#This Row],[Foglalkoztatás jellege]]=$D$12,F125*11.7%,999999999)))</f>
        <v>999999999</v>
      </c>
      <c r="P141" s="81">
        <f t="shared" si="18"/>
        <v>0</v>
      </c>
      <c r="Q141" s="81">
        <f t="shared" si="19"/>
        <v>0</v>
      </c>
    </row>
    <row r="142" spans="1:17" ht="13.5" customHeight="1" x14ac:dyDescent="0.35">
      <c r="A142" s="110">
        <f t="shared" si="21"/>
        <v>0</v>
      </c>
      <c r="B142" s="119">
        <f t="shared" si="21"/>
        <v>0</v>
      </c>
      <c r="C142" s="119">
        <f t="shared" si="21"/>
        <v>0</v>
      </c>
      <c r="D142" s="120"/>
      <c r="E142" s="6">
        <f t="shared" si="22"/>
        <v>0</v>
      </c>
      <c r="F142" s="74">
        <f t="shared" si="23"/>
        <v>0</v>
      </c>
      <c r="G142" s="23">
        <v>1</v>
      </c>
      <c r="H142" s="75">
        <f t="shared" si="20"/>
        <v>0</v>
      </c>
      <c r="I142" s="76"/>
      <c r="O142" s="71">
        <f>IF(Táblázat107455[[#This Row],[Foglalkoztatás jellege]]=$D$10,F126*13%,IF(Táblázat107455[[#This Row],[Foglalkoztatás jellege]]=$D$11,E142*2300,IF(Táblázat107455[[#This Row],[Foglalkoztatás jellege]]=$D$12,F126*11.7%,999999999)))</f>
        <v>999999999</v>
      </c>
      <c r="P142" s="81">
        <f t="shared" si="18"/>
        <v>0</v>
      </c>
      <c r="Q142" s="81">
        <f t="shared" si="19"/>
        <v>0</v>
      </c>
    </row>
    <row r="143" spans="1:17" ht="13.5" customHeight="1" x14ac:dyDescent="0.35">
      <c r="A143" s="110">
        <f t="shared" si="21"/>
        <v>0</v>
      </c>
      <c r="B143" s="119">
        <f t="shared" si="21"/>
        <v>0</v>
      </c>
      <c r="C143" s="119">
        <f t="shared" si="21"/>
        <v>0</v>
      </c>
      <c r="D143" s="120"/>
      <c r="E143" s="6">
        <f t="shared" si="22"/>
        <v>0</v>
      </c>
      <c r="F143" s="74">
        <f t="shared" si="23"/>
        <v>0</v>
      </c>
      <c r="G143" s="23">
        <v>1</v>
      </c>
      <c r="H143" s="75">
        <f t="shared" si="20"/>
        <v>0</v>
      </c>
      <c r="I143" s="76"/>
      <c r="O143" s="71">
        <f>IF(Táblázat107455[[#This Row],[Foglalkoztatás jellege]]=$D$10,F127*13%,IF(Táblázat107455[[#This Row],[Foglalkoztatás jellege]]=$D$11,E143*2300,IF(Táblázat107455[[#This Row],[Foglalkoztatás jellege]]=$D$12,F127*11.7%,999999999)))</f>
        <v>999999999</v>
      </c>
      <c r="P143" s="81">
        <f t="shared" si="18"/>
        <v>0</v>
      </c>
      <c r="Q143" s="81">
        <f t="shared" si="19"/>
        <v>0</v>
      </c>
    </row>
    <row r="144" spans="1:17" ht="13.5" customHeight="1" x14ac:dyDescent="0.35">
      <c r="A144" s="110">
        <f t="shared" si="21"/>
        <v>0</v>
      </c>
      <c r="B144" s="119">
        <f t="shared" si="21"/>
        <v>0</v>
      </c>
      <c r="C144" s="119">
        <f t="shared" si="21"/>
        <v>0</v>
      </c>
      <c r="D144" s="120"/>
      <c r="E144" s="6">
        <f t="shared" si="22"/>
        <v>0</v>
      </c>
      <c r="F144" s="74">
        <f t="shared" si="23"/>
        <v>0</v>
      </c>
      <c r="G144" s="23">
        <v>1</v>
      </c>
      <c r="H144" s="75">
        <f t="shared" si="20"/>
        <v>0</v>
      </c>
      <c r="I144" s="76"/>
      <c r="O144" s="71">
        <f>IF(Táblázat107455[[#This Row],[Foglalkoztatás jellege]]=$D$10,F128*13%,IF(Táblázat107455[[#This Row],[Foglalkoztatás jellege]]=$D$11,E144*2300,IF(Táblázat107455[[#This Row],[Foglalkoztatás jellege]]=$D$12,F128*11.7%,999999999)))</f>
        <v>999999999</v>
      </c>
      <c r="P144" s="81">
        <f t="shared" si="18"/>
        <v>0</v>
      </c>
      <c r="Q144" s="81">
        <f t="shared" si="19"/>
        <v>0</v>
      </c>
    </row>
    <row r="145" spans="1:17" ht="13.5" customHeight="1" x14ac:dyDescent="0.35">
      <c r="A145" s="110">
        <f t="shared" si="21"/>
        <v>0</v>
      </c>
      <c r="B145" s="119">
        <f t="shared" si="21"/>
        <v>0</v>
      </c>
      <c r="C145" s="119">
        <f t="shared" si="21"/>
        <v>0</v>
      </c>
      <c r="D145" s="120"/>
      <c r="E145" s="6">
        <f t="shared" si="22"/>
        <v>0</v>
      </c>
      <c r="F145" s="74">
        <f t="shared" si="23"/>
        <v>0</v>
      </c>
      <c r="G145" s="23">
        <v>1</v>
      </c>
      <c r="H145" s="75">
        <f t="shared" si="20"/>
        <v>0</v>
      </c>
      <c r="I145" s="76"/>
      <c r="O145" s="71">
        <f>IF(Táblázat107455[[#This Row],[Foglalkoztatás jellege]]=$D$10,F129*13%,IF(Táblázat107455[[#This Row],[Foglalkoztatás jellege]]=$D$11,E145*2300,IF(Táblázat107455[[#This Row],[Foglalkoztatás jellege]]=$D$12,F129*11.7%,999999999)))</f>
        <v>999999999</v>
      </c>
      <c r="P145" s="81">
        <f t="shared" si="18"/>
        <v>0</v>
      </c>
      <c r="Q145" s="81">
        <f t="shared" si="19"/>
        <v>0</v>
      </c>
    </row>
    <row r="146" spans="1:17" ht="13.5" customHeight="1" x14ac:dyDescent="0.35">
      <c r="A146" s="110">
        <f t="shared" si="21"/>
        <v>0</v>
      </c>
      <c r="B146" s="119">
        <f t="shared" si="21"/>
        <v>0</v>
      </c>
      <c r="C146" s="119">
        <f t="shared" si="21"/>
        <v>0</v>
      </c>
      <c r="D146" s="120"/>
      <c r="E146" s="6">
        <f t="shared" si="22"/>
        <v>0</v>
      </c>
      <c r="F146" s="74">
        <f t="shared" si="23"/>
        <v>0</v>
      </c>
      <c r="G146" s="23">
        <v>1</v>
      </c>
      <c r="H146" s="75">
        <f t="shared" si="20"/>
        <v>0</v>
      </c>
      <c r="I146" s="76"/>
      <c r="O146" s="71">
        <f>IF(Táblázat107455[[#This Row],[Foglalkoztatás jellege]]=$D$10,F130*13%,IF(Táblázat107455[[#This Row],[Foglalkoztatás jellege]]=$D$11,E146*2300,IF(Táblázat107455[[#This Row],[Foglalkoztatás jellege]]=$D$12,F130*11.7%,999999999)))</f>
        <v>999999999</v>
      </c>
      <c r="P146" s="81">
        <f t="shared" si="18"/>
        <v>0</v>
      </c>
      <c r="Q146" s="81">
        <f t="shared" si="19"/>
        <v>0</v>
      </c>
    </row>
    <row r="147" spans="1:17" ht="13.5" customHeight="1" x14ac:dyDescent="0.35">
      <c r="A147" s="110">
        <f t="shared" si="21"/>
        <v>0</v>
      </c>
      <c r="B147" s="119">
        <f t="shared" si="21"/>
        <v>0</v>
      </c>
      <c r="C147" s="119">
        <f t="shared" si="21"/>
        <v>0</v>
      </c>
      <c r="D147" s="120"/>
      <c r="E147" s="6">
        <f t="shared" si="22"/>
        <v>0</v>
      </c>
      <c r="F147" s="74">
        <f t="shared" si="23"/>
        <v>0</v>
      </c>
      <c r="G147" s="23">
        <v>1</v>
      </c>
      <c r="H147" s="75">
        <f>F147*G147</f>
        <v>0</v>
      </c>
      <c r="I147" s="76"/>
      <c r="O147" s="71">
        <f>IF(Táblázat107455[[#This Row],[Foglalkoztatás jellege]]=$D$10,F131*13%,IF(Táblázat107455[[#This Row],[Foglalkoztatás jellege]]=$D$11,E147*2300,IF(Táblázat107455[[#This Row],[Foglalkoztatás jellege]]=$D$12,F131*11.7%,999999999)))</f>
        <v>999999999</v>
      </c>
      <c r="P147" s="81">
        <f t="shared" si="18"/>
        <v>0</v>
      </c>
      <c r="Q147" s="81">
        <f t="shared" si="19"/>
        <v>0</v>
      </c>
    </row>
    <row r="148" spans="1:17" ht="13.5" customHeight="1" x14ac:dyDescent="0.35">
      <c r="A148" s="106" t="s">
        <v>49</v>
      </c>
      <c r="B148" s="107"/>
      <c r="C148" s="107"/>
      <c r="D148" s="107"/>
      <c r="E148" s="108"/>
      <c r="F148" s="77">
        <f>SUM(F136:F147)</f>
        <v>0</v>
      </c>
      <c r="G148" s="59" t="e">
        <f>H148/F148</f>
        <v>#DIV/0!</v>
      </c>
      <c r="H148" s="78">
        <f>SUM(H136:H147)</f>
        <v>0</v>
      </c>
      <c r="I148" s="76"/>
      <c r="O148" s="71"/>
    </row>
    <row r="149" spans="1:17" ht="13.5" customHeight="1" x14ac:dyDescent="0.35">
      <c r="A149" s="68"/>
      <c r="B149" s="68"/>
      <c r="C149" s="68"/>
      <c r="D149" s="68"/>
      <c r="E149" s="45"/>
      <c r="F149" s="45"/>
      <c r="G149" s="79"/>
      <c r="H149" s="79"/>
      <c r="I149" s="79"/>
      <c r="O149" s="80"/>
    </row>
    <row r="150" spans="1:17" ht="13.5" customHeight="1" x14ac:dyDescent="0.35">
      <c r="A150" s="68"/>
      <c r="B150" s="68"/>
      <c r="C150" s="68"/>
      <c r="D150" s="68"/>
      <c r="E150" s="45"/>
      <c r="F150" s="45"/>
      <c r="G150" s="79"/>
      <c r="H150" s="79"/>
      <c r="I150" s="79"/>
    </row>
    <row r="151" spans="1:17" ht="13.5" customHeight="1" x14ac:dyDescent="0.35">
      <c r="A151" s="68"/>
      <c r="B151" s="68"/>
      <c r="C151" s="68"/>
      <c r="D151" s="68"/>
      <c r="E151" s="45"/>
      <c r="F151" s="45"/>
      <c r="G151" s="79"/>
      <c r="H151" s="79"/>
      <c r="I151" s="79"/>
    </row>
    <row r="152" spans="1:17" ht="13.5" customHeight="1" x14ac:dyDescent="0.35">
      <c r="A152" s="35"/>
      <c r="B152" s="35"/>
      <c r="C152" s="35"/>
      <c r="D152" s="35"/>
      <c r="E152" s="35"/>
      <c r="F152" s="35"/>
      <c r="G152" s="35"/>
      <c r="H152" s="35"/>
      <c r="I152" s="35"/>
    </row>
    <row r="153" spans="1:17" ht="13.5" customHeight="1" x14ac:dyDescent="0.35">
      <c r="A153" s="1" t="s">
        <v>65</v>
      </c>
      <c r="B153" s="35"/>
      <c r="C153" s="35"/>
      <c r="D153" s="35"/>
      <c r="E153" s="35"/>
      <c r="F153" s="35"/>
      <c r="G153" s="35"/>
      <c r="H153" s="35"/>
      <c r="I153" s="35"/>
    </row>
    <row r="154" spans="1:17" ht="13.5" customHeight="1" x14ac:dyDescent="0.35">
      <c r="A154" s="35"/>
      <c r="B154" s="35"/>
      <c r="C154" s="35"/>
      <c r="D154" s="35"/>
      <c r="E154" s="35"/>
      <c r="F154" s="35"/>
      <c r="G154" s="35"/>
      <c r="H154" s="35"/>
      <c r="I154" s="35"/>
    </row>
    <row r="155" spans="1:17" ht="13.5" customHeight="1" x14ac:dyDescent="0.35">
      <c r="A155" s="35"/>
      <c r="B155" s="36"/>
      <c r="C155" s="35"/>
      <c r="D155" s="35"/>
      <c r="E155" s="35"/>
      <c r="F155" s="35"/>
      <c r="G155" s="35"/>
      <c r="H155" s="35"/>
      <c r="I155" s="35"/>
    </row>
    <row r="156" spans="1:17" ht="13.5" customHeight="1" x14ac:dyDescent="0.35">
      <c r="A156" s="35"/>
      <c r="B156" s="37" t="s">
        <v>98</v>
      </c>
      <c r="C156" s="35"/>
      <c r="D156" s="35"/>
      <c r="E156" s="35"/>
      <c r="F156" s="35"/>
      <c r="G156" s="35"/>
      <c r="H156" s="35"/>
      <c r="I156" s="35"/>
    </row>
    <row r="157" spans="1:17" ht="15" customHeight="1" x14ac:dyDescent="0.35">
      <c r="P157"/>
      <c r="Q157"/>
    </row>
  </sheetData>
  <sheetProtection algorithmName="SHA-512" hashValue="jDDwfS5QXwP6TT9epTW/6XQDXzxzz1mFvMzJNL0wFcLCWHHD/jh+/6g+TdrxY6POtYp1ZvZu10LmehUbwTnl0Q==" saltValue="l87Bw1SPo9FZzsunumpuhQ==" spinCount="100000" sheet="1" objects="1" scenarios="1"/>
  <protectedRanges>
    <protectedRange sqref="H24:J27" name="Tartomány1"/>
  </protectedRanges>
  <mergeCells count="14">
    <mergeCell ref="A1:C1"/>
    <mergeCell ref="A9:C9"/>
    <mergeCell ref="A132:E132"/>
    <mergeCell ref="A134:H134"/>
    <mergeCell ref="A148:E148"/>
    <mergeCell ref="A75:G75"/>
    <mergeCell ref="A115:G115"/>
    <mergeCell ref="A118:H118"/>
    <mergeCell ref="A23:G23"/>
    <mergeCell ref="H23:M23"/>
    <mergeCell ref="A78:G78"/>
    <mergeCell ref="H78:M78"/>
    <mergeCell ref="I15:J15"/>
    <mergeCell ref="I16:J16"/>
  </mergeCells>
  <conditionalFormatting sqref="E25:E74">
    <cfRule type="cellIs" dxfId="329" priority="6" operator="greaterThan">
      <formula>D25*27%</formula>
    </cfRule>
  </conditionalFormatting>
  <conditionalFormatting sqref="E80:E114">
    <cfRule type="cellIs" dxfId="328" priority="5" operator="greaterThan">
      <formula>D80*27%</formula>
    </cfRule>
  </conditionalFormatting>
  <conditionalFormatting sqref="F136:F147">
    <cfRule type="cellIs" dxfId="327" priority="2" operator="greaterThan">
      <formula>O136</formula>
    </cfRule>
  </conditionalFormatting>
  <conditionalFormatting sqref="I25:I74">
    <cfRule type="cellIs" dxfId="326" priority="4" operator="greaterThan">
      <formula>H25*27%</formula>
    </cfRule>
  </conditionalFormatting>
  <conditionalFormatting sqref="I80:I114">
    <cfRule type="cellIs" dxfId="325" priority="3" operator="greaterThan">
      <formula>H80*27%</formula>
    </cfRule>
  </conditionalFormatting>
  <conditionalFormatting sqref="I136:I147">
    <cfRule type="cellIs" dxfId="324" priority="1" operator="greaterThan">
      <formula>E136*15</formula>
    </cfRule>
  </conditionalFormatting>
  <dataValidations count="6">
    <dataValidation type="list" allowBlank="1" showInputMessage="1" showErrorMessage="1" sqref="B7" xr:uid="{B4B0E80B-8655-4B44-A117-24270A8F2CC3}">
      <formula1>$C$10:$C$11</formula1>
    </dataValidation>
    <dataValidation type="list" allowBlank="1" showErrorMessage="1" sqref="C25:C74 C120:C131 C80:C114" xr:uid="{53EC9AFD-33D4-47C3-8628-FC6397DD22EB}">
      <formula1>$B$10:$B$11</formula1>
    </dataValidation>
    <dataValidation allowBlank="1" showErrorMessage="1" sqref="A16:A19" xr:uid="{35A42C24-0EDD-48CB-A015-F336A94BA813}"/>
    <dataValidation type="list" allowBlank="1" showErrorMessage="1" sqref="B25:B74 B80:B114" xr:uid="{71834EE0-85F6-4B3C-ACC5-5903846F143E}">
      <formula1>$A$10:$A$11</formula1>
    </dataValidation>
    <dataValidation type="list" allowBlank="1" showErrorMessage="1" sqref="B120:B131" xr:uid="{CE154BB3-1EF5-49CC-9F78-B02DCB67EEDE}">
      <formula1>$D$10:$D$13</formula1>
    </dataValidation>
    <dataValidation allowBlank="1" showInputMessage="1" showErrorMessage="1" sqref="D6" xr:uid="{C9F53361-16B8-4D8F-870D-2470546C5B80}"/>
  </dataValidations>
  <pageMargins left="0.7" right="0.7" top="0.75" bottom="0.75" header="0.3" footer="0.3"/>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4FF6-D9C0-4FE9-B7B3-EDDAE50DC8FA}">
  <dimension ref="A1:Q157"/>
  <sheetViews>
    <sheetView zoomScale="67" zoomScaleNormal="67" workbookViewId="0">
      <selection activeCell="G36" sqref="G36"/>
    </sheetView>
  </sheetViews>
  <sheetFormatPr defaultColWidth="14.453125" defaultRowHeight="14.5" x14ac:dyDescent="0.35"/>
  <cols>
    <col min="1" max="1" width="37.453125" customWidth="1"/>
    <col min="2" max="2" width="52" customWidth="1"/>
    <col min="3" max="3" width="29.54296875" bestFit="1" customWidth="1"/>
    <col min="4" max="4" width="36.1796875" bestFit="1" customWidth="1"/>
    <col min="5" max="5" width="30.26953125" customWidth="1"/>
    <col min="6" max="6" width="27.26953125" bestFit="1" customWidth="1"/>
    <col min="7" max="7" width="18.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26.453125" customWidth="1"/>
    <col min="14" max="14" width="35" customWidth="1"/>
    <col min="15" max="17" width="35" hidden="1" customWidth="1"/>
    <col min="18" max="26" width="35" customWidth="1"/>
  </cols>
  <sheetData>
    <row r="1" spans="1:17" ht="13.5" customHeight="1" x14ac:dyDescent="0.35">
      <c r="A1" s="104" t="s">
        <v>67</v>
      </c>
      <c r="B1" s="95"/>
      <c r="C1" s="95"/>
      <c r="D1" s="38"/>
      <c r="E1" s="38"/>
      <c r="F1" s="38"/>
      <c r="G1" s="38"/>
      <c r="H1" s="38"/>
      <c r="I1" s="38"/>
      <c r="J1" s="38"/>
      <c r="K1" s="35"/>
      <c r="L1" s="35"/>
      <c r="M1" s="35"/>
    </row>
    <row r="2" spans="1:17" ht="13.5" customHeight="1" x14ac:dyDescent="0.35">
      <c r="A2" s="38"/>
      <c r="B2" s="38"/>
      <c r="C2" s="38"/>
      <c r="D2" s="38"/>
      <c r="E2" s="38"/>
      <c r="F2" s="38"/>
      <c r="G2" s="38"/>
      <c r="H2" s="38"/>
      <c r="I2" s="38"/>
      <c r="J2" s="38"/>
      <c r="K2" s="35"/>
      <c r="L2" s="35"/>
      <c r="M2" s="35"/>
    </row>
    <row r="3" spans="1:17" ht="13.5" customHeight="1" x14ac:dyDescent="0.35">
      <c r="A3" s="39" t="s">
        <v>99</v>
      </c>
      <c r="B3" s="2"/>
      <c r="C3" s="35"/>
      <c r="D3" s="35"/>
      <c r="E3" s="35"/>
      <c r="F3" s="35"/>
      <c r="G3" s="35"/>
      <c r="H3" s="35"/>
      <c r="I3" s="35"/>
      <c r="J3" s="35"/>
      <c r="K3" s="35"/>
      <c r="L3" s="35"/>
      <c r="M3" s="35"/>
    </row>
    <row r="4" spans="1:17" ht="13.5" customHeight="1" x14ac:dyDescent="0.35">
      <c r="A4" s="39" t="s">
        <v>52</v>
      </c>
      <c r="B4" s="2"/>
      <c r="C4" s="35"/>
      <c r="D4" s="35"/>
      <c r="E4" s="35"/>
      <c r="F4" s="35"/>
      <c r="G4" s="35"/>
      <c r="H4" s="35"/>
      <c r="I4" s="35"/>
      <c r="J4" s="35"/>
      <c r="K4" s="35"/>
      <c r="L4" s="35"/>
      <c r="M4" s="35"/>
      <c r="P4" s="81"/>
      <c r="Q4" s="81"/>
    </row>
    <row r="5" spans="1:17" ht="13.5" customHeight="1" x14ac:dyDescent="0.35">
      <c r="A5" s="39" t="s">
        <v>69</v>
      </c>
      <c r="B5" s="40" t="s">
        <v>70</v>
      </c>
      <c r="C5" s="35"/>
      <c r="D5" s="35"/>
      <c r="E5" s="35"/>
      <c r="F5" s="35"/>
      <c r="G5" s="35"/>
      <c r="H5" s="35"/>
      <c r="I5" s="35"/>
      <c r="J5" s="35"/>
      <c r="K5" s="35"/>
      <c r="L5" s="35"/>
      <c r="M5" s="35"/>
      <c r="P5" s="81"/>
      <c r="Q5" s="81"/>
    </row>
    <row r="6" spans="1:17" ht="13.5" customHeight="1" x14ac:dyDescent="0.35">
      <c r="A6" s="39" t="s">
        <v>7</v>
      </c>
      <c r="B6" s="41">
        <f>G20</f>
        <v>0</v>
      </c>
      <c r="C6" s="35"/>
      <c r="D6" s="35"/>
      <c r="E6" s="35"/>
      <c r="F6" s="35"/>
      <c r="G6" s="35"/>
      <c r="H6" s="35"/>
      <c r="I6" s="35"/>
      <c r="J6" s="35"/>
      <c r="K6" s="35"/>
      <c r="L6" s="35"/>
      <c r="M6" s="35"/>
      <c r="P6" s="81"/>
      <c r="Q6" s="81"/>
    </row>
    <row r="7" spans="1:17" ht="13.5" customHeight="1" x14ac:dyDescent="0.35">
      <c r="A7" s="39" t="s">
        <v>9</v>
      </c>
      <c r="B7" s="3" t="s">
        <v>71</v>
      </c>
      <c r="C7" s="35"/>
      <c r="D7" s="35"/>
      <c r="E7" s="35"/>
      <c r="F7" s="35"/>
      <c r="G7" s="35"/>
      <c r="H7" s="35"/>
      <c r="I7" s="35"/>
      <c r="J7" s="35"/>
      <c r="K7" s="35"/>
      <c r="L7" s="35"/>
      <c r="M7" s="35"/>
      <c r="P7" s="81"/>
      <c r="Q7" s="81"/>
    </row>
    <row r="8" spans="1:17" ht="13.5" hidden="1" customHeight="1" x14ac:dyDescent="0.35">
      <c r="A8" s="42"/>
      <c r="B8" s="38"/>
      <c r="C8" s="35"/>
      <c r="D8" s="35"/>
      <c r="E8" s="35"/>
      <c r="F8" s="4"/>
      <c r="G8" s="35"/>
      <c r="H8" s="35"/>
      <c r="I8" s="35"/>
      <c r="J8" s="35"/>
      <c r="K8" s="35"/>
      <c r="L8" s="35"/>
      <c r="M8" s="35"/>
      <c r="P8" s="81"/>
      <c r="Q8" s="81"/>
    </row>
    <row r="9" spans="1:17" ht="13.5" hidden="1" customHeight="1" x14ac:dyDescent="0.35">
      <c r="A9" s="105" t="s">
        <v>72</v>
      </c>
      <c r="B9" s="105"/>
      <c r="C9" s="105"/>
      <c r="D9" s="35"/>
      <c r="E9" s="35"/>
      <c r="F9" s="35"/>
      <c r="G9" s="35"/>
      <c r="H9" s="35"/>
      <c r="I9" s="35"/>
      <c r="J9" s="35"/>
      <c r="K9" s="35"/>
      <c r="L9" s="35"/>
      <c r="M9" s="35"/>
      <c r="P9" s="81"/>
      <c r="Q9" s="81"/>
    </row>
    <row r="10" spans="1:17" ht="13.5" hidden="1" customHeight="1" x14ac:dyDescent="0.35">
      <c r="A10" s="35" t="s">
        <v>73</v>
      </c>
      <c r="B10" s="35" t="s">
        <v>74</v>
      </c>
      <c r="C10" s="35" t="s">
        <v>75</v>
      </c>
      <c r="D10" s="35" t="s">
        <v>76</v>
      </c>
      <c r="F10" s="35"/>
      <c r="G10" s="35"/>
      <c r="H10" s="35"/>
      <c r="I10" s="35"/>
      <c r="J10" s="35"/>
      <c r="K10" s="35"/>
      <c r="L10" s="35"/>
      <c r="M10" s="35"/>
      <c r="P10" s="81"/>
      <c r="Q10" s="81"/>
    </row>
    <row r="11" spans="1:17" ht="13.5" hidden="1" customHeight="1" x14ac:dyDescent="0.35">
      <c r="A11" s="35" t="s">
        <v>77</v>
      </c>
      <c r="B11" s="35" t="s">
        <v>78</v>
      </c>
      <c r="C11" s="35" t="s">
        <v>71</v>
      </c>
      <c r="D11" s="35" t="s">
        <v>79</v>
      </c>
      <c r="E11" s="35"/>
      <c r="F11" s="35"/>
      <c r="G11" s="35"/>
      <c r="H11" s="35"/>
      <c r="I11" s="35"/>
      <c r="J11" s="35"/>
      <c r="K11" s="35"/>
      <c r="L11" s="35"/>
      <c r="M11" s="35"/>
      <c r="P11" s="81"/>
      <c r="Q11" s="81"/>
    </row>
    <row r="12" spans="1:17" ht="13.5" hidden="1" customHeight="1" x14ac:dyDescent="0.35">
      <c r="B12" s="35"/>
      <c r="C12" s="35"/>
      <c r="D12" s="35" t="s">
        <v>80</v>
      </c>
      <c r="E12" s="35"/>
      <c r="F12" s="35"/>
      <c r="G12" s="35"/>
      <c r="H12" s="35"/>
      <c r="I12" s="35"/>
      <c r="J12" s="35"/>
      <c r="K12" s="35"/>
      <c r="L12" s="35"/>
      <c r="M12" s="35"/>
      <c r="P12" s="81"/>
      <c r="Q12" s="81"/>
    </row>
    <row r="13" spans="1:17" ht="13.5" hidden="1" customHeight="1" x14ac:dyDescent="0.35">
      <c r="A13" s="35"/>
      <c r="B13" s="35"/>
      <c r="C13" s="35"/>
      <c r="D13" s="35" t="s">
        <v>81</v>
      </c>
      <c r="E13" s="35"/>
      <c r="F13" s="35"/>
      <c r="G13" s="35"/>
      <c r="H13" s="35"/>
      <c r="I13" s="35"/>
      <c r="J13" s="35"/>
      <c r="K13" s="35"/>
      <c r="L13" s="35"/>
      <c r="M13" s="35"/>
      <c r="P13" s="81"/>
      <c r="Q13" s="81"/>
    </row>
    <row r="14" spans="1:17" ht="13.5" customHeight="1" x14ac:dyDescent="0.35">
      <c r="A14" s="35"/>
      <c r="B14" s="35"/>
      <c r="C14" s="35"/>
      <c r="D14" s="35"/>
      <c r="E14" s="35"/>
      <c r="F14" s="35"/>
      <c r="G14" s="35"/>
      <c r="H14" s="35"/>
      <c r="I14" s="35"/>
      <c r="J14" s="35"/>
      <c r="K14" s="35"/>
      <c r="L14" s="35"/>
      <c r="M14" s="35"/>
      <c r="P14" s="81"/>
      <c r="Q14" s="81"/>
    </row>
    <row r="15" spans="1:17"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c r="P15" s="81"/>
      <c r="Q15" s="81"/>
    </row>
    <row r="16" spans="1:17"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c r="P16" s="81"/>
      <c r="Q16" s="81"/>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c r="P17" s="81"/>
      <c r="Q17" s="81"/>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c r="P18" s="81"/>
      <c r="Q18" s="81"/>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c r="P19" s="81"/>
      <c r="Q19" s="81"/>
    </row>
    <row r="20" spans="1:17" ht="13.5" customHeight="1" x14ac:dyDescent="0.35">
      <c r="A20" s="48" t="s">
        <v>49</v>
      </c>
      <c r="B20" s="49"/>
      <c r="C20" s="50">
        <f>SUM(C16:C19)</f>
        <v>0</v>
      </c>
      <c r="D20" s="50">
        <f>SUM(D16:D19)</f>
        <v>0</v>
      </c>
      <c r="E20" s="50">
        <f>SUM(E16:E19)</f>
        <v>0</v>
      </c>
      <c r="F20" s="50">
        <f>SUM(F16:F19)</f>
        <v>0</v>
      </c>
      <c r="G20" s="51">
        <f>SUM(G16:G19)</f>
        <v>0</v>
      </c>
      <c r="H20" s="45"/>
      <c r="I20" s="45"/>
      <c r="P20" s="81"/>
      <c r="Q20" s="81"/>
    </row>
    <row r="21" spans="1:17" ht="13.5" customHeight="1" x14ac:dyDescent="0.35">
      <c r="A21" s="52"/>
      <c r="B21" s="52"/>
      <c r="C21" s="53"/>
      <c r="D21" s="53"/>
      <c r="E21" s="53"/>
      <c r="F21" s="53"/>
      <c r="G21" s="53"/>
      <c r="H21" s="45"/>
      <c r="I21" s="45"/>
      <c r="P21" s="81"/>
      <c r="Q21" s="81"/>
    </row>
    <row r="22" spans="1:17" ht="13.5" customHeight="1" x14ac:dyDescent="0.35">
      <c r="A22" s="35"/>
      <c r="B22" s="35"/>
      <c r="C22" s="35"/>
      <c r="D22" s="35"/>
      <c r="E22" s="35"/>
      <c r="F22" s="35"/>
      <c r="G22" s="35"/>
      <c r="H22" s="35"/>
      <c r="I22" s="35"/>
      <c r="J22" s="35"/>
      <c r="K22" s="35"/>
      <c r="L22" s="35"/>
      <c r="M22" s="35"/>
      <c r="P22" s="81"/>
      <c r="Q22" s="81"/>
    </row>
    <row r="23" spans="1:17" ht="13.5" customHeight="1" x14ac:dyDescent="0.35">
      <c r="A23" s="101" t="s">
        <v>93</v>
      </c>
      <c r="B23" s="102"/>
      <c r="C23" s="102"/>
      <c r="D23" s="102"/>
      <c r="E23" s="102"/>
      <c r="F23" s="102"/>
      <c r="G23" s="102"/>
      <c r="H23" s="101" t="s">
        <v>93</v>
      </c>
      <c r="I23" s="102"/>
      <c r="J23" s="102"/>
      <c r="K23" s="102"/>
      <c r="L23" s="102"/>
      <c r="M23" s="103"/>
      <c r="P23" s="81"/>
      <c r="Q23" s="81"/>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P88"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si="4"/>
        <v>0</v>
      </c>
      <c r="Q26" s="81">
        <f t="shared" ref="Q26:Q89" si="8">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4"/>
        <v>0</v>
      </c>
      <c r="Q27" s="81">
        <f t="shared" si="8"/>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4"/>
        <v>0</v>
      </c>
      <c r="Q28" s="81">
        <f t="shared" si="8"/>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4"/>
        <v>0</v>
      </c>
      <c r="Q29" s="81">
        <f t="shared" si="8"/>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4"/>
        <v>0</v>
      </c>
      <c r="Q30" s="81">
        <f t="shared" si="8"/>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4"/>
        <v>0</v>
      </c>
      <c r="Q31" s="81">
        <f t="shared" si="8"/>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4"/>
        <v>0</v>
      </c>
      <c r="Q32" s="81">
        <f t="shared" si="8"/>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4"/>
        <v>0</v>
      </c>
      <c r="Q33" s="81">
        <f t="shared" si="8"/>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4"/>
        <v>0</v>
      </c>
      <c r="Q34" s="81">
        <f t="shared" si="8"/>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4"/>
        <v>0</v>
      </c>
      <c r="Q35" s="81">
        <f t="shared" si="8"/>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4"/>
        <v>0</v>
      </c>
      <c r="Q36" s="81">
        <f t="shared" si="8"/>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4"/>
        <v>0</v>
      </c>
      <c r="Q37" s="81">
        <f t="shared" si="8"/>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4"/>
        <v>0</v>
      </c>
      <c r="Q38" s="81">
        <f t="shared" si="8"/>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4"/>
        <v>0</v>
      </c>
      <c r="Q39" s="81">
        <f t="shared" si="8"/>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4"/>
        <v>0</v>
      </c>
      <c r="Q40" s="81">
        <f t="shared" si="8"/>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4"/>
        <v>0</v>
      </c>
      <c r="Q41" s="81">
        <f t="shared" si="8"/>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4"/>
        <v>0</v>
      </c>
      <c r="Q42" s="81">
        <f t="shared" si="8"/>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4"/>
        <v>0</v>
      </c>
      <c r="Q43" s="81">
        <f t="shared" si="8"/>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4"/>
        <v>0</v>
      </c>
      <c r="Q44" s="81">
        <f t="shared" si="8"/>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4"/>
        <v>0</v>
      </c>
      <c r="Q45" s="81">
        <f t="shared" si="8"/>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4"/>
        <v>0</v>
      </c>
      <c r="Q46" s="81">
        <f t="shared" si="8"/>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4"/>
        <v>0</v>
      </c>
      <c r="Q47" s="81">
        <f t="shared" si="8"/>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4"/>
        <v>0</v>
      </c>
      <c r="Q48" s="81">
        <f t="shared" si="8"/>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4"/>
        <v>0</v>
      </c>
      <c r="Q49" s="81">
        <f t="shared" si="8"/>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4"/>
        <v>0</v>
      </c>
      <c r="Q50" s="81">
        <f t="shared" si="8"/>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4"/>
        <v>0</v>
      </c>
      <c r="Q51" s="81">
        <f t="shared" si="8"/>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4"/>
        <v>0</v>
      </c>
      <c r="Q52" s="81">
        <f t="shared" si="8"/>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4"/>
        <v>0</v>
      </c>
      <c r="Q53" s="81">
        <f t="shared" si="8"/>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4"/>
        <v>0</v>
      </c>
      <c r="Q54" s="81">
        <f t="shared" si="8"/>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4"/>
        <v>0</v>
      </c>
      <c r="Q55" s="81">
        <f t="shared" si="8"/>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4"/>
        <v>0</v>
      </c>
      <c r="Q56" s="81">
        <f t="shared" si="8"/>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4"/>
        <v>0</v>
      </c>
      <c r="Q57" s="81">
        <f t="shared" si="8"/>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4"/>
        <v>0</v>
      </c>
      <c r="Q58" s="81">
        <f t="shared" si="8"/>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4"/>
        <v>0</v>
      </c>
      <c r="Q59" s="81">
        <f t="shared" si="8"/>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4"/>
        <v>0</v>
      </c>
      <c r="Q60" s="81">
        <f t="shared" si="8"/>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4"/>
        <v>0</v>
      </c>
      <c r="Q61" s="81">
        <f t="shared" si="8"/>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4"/>
        <v>0</v>
      </c>
      <c r="Q62" s="81">
        <f t="shared" si="8"/>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4"/>
        <v>0</v>
      </c>
      <c r="Q63" s="81">
        <f t="shared" si="8"/>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4"/>
        <v>0</v>
      </c>
      <c r="Q64" s="81">
        <f t="shared" si="8"/>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4"/>
        <v>0</v>
      </c>
      <c r="Q65" s="81">
        <f t="shared" si="8"/>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4"/>
        <v>0</v>
      </c>
      <c r="Q66" s="81">
        <f t="shared" si="8"/>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4"/>
        <v>0</v>
      </c>
      <c r="Q67" s="81">
        <f t="shared" si="8"/>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4"/>
        <v>0</v>
      </c>
      <c r="Q68" s="81">
        <f t="shared" si="8"/>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4"/>
        <v>0</v>
      </c>
      <c r="Q69" s="81">
        <f t="shared" si="8"/>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4"/>
        <v>0</v>
      </c>
      <c r="Q70" s="81">
        <f t="shared" si="8"/>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4"/>
        <v>0</v>
      </c>
      <c r="Q71" s="81">
        <f t="shared" si="8"/>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4"/>
        <v>0</v>
      </c>
      <c r="Q72" s="81">
        <f t="shared" si="8"/>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4"/>
        <v>0</v>
      </c>
      <c r="Q73" s="81">
        <f t="shared" si="8"/>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4"/>
        <v>0</v>
      </c>
      <c r="Q74" s="81">
        <f t="shared" si="8"/>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c r="P75" s="81"/>
      <c r="Q75" s="81"/>
    </row>
    <row r="76" spans="1:17" ht="13.5" customHeight="1" x14ac:dyDescent="0.35">
      <c r="A76" s="35"/>
      <c r="B76" s="35"/>
      <c r="C76" s="35"/>
      <c r="D76" s="35"/>
      <c r="E76" s="35"/>
      <c r="F76" s="35"/>
      <c r="G76" s="35"/>
      <c r="H76" s="35"/>
      <c r="I76" s="35"/>
      <c r="J76" s="35"/>
      <c r="K76" s="35"/>
      <c r="L76" s="35"/>
      <c r="P76" s="81"/>
      <c r="Q76" s="81"/>
    </row>
    <row r="77" spans="1:17" ht="13.5" customHeight="1" x14ac:dyDescent="0.35">
      <c r="A77" s="35"/>
      <c r="B77" s="35"/>
      <c r="C77" s="35"/>
      <c r="D77" s="35"/>
      <c r="E77" s="35"/>
      <c r="F77" s="35"/>
      <c r="G77" s="35"/>
      <c r="H77" s="35"/>
      <c r="I77" s="35"/>
      <c r="J77" s="35"/>
      <c r="K77" s="35"/>
      <c r="L77" s="35"/>
      <c r="P77" s="81"/>
      <c r="Q77" s="81"/>
    </row>
    <row r="78" spans="1:17" ht="13.5" customHeight="1" x14ac:dyDescent="0.35">
      <c r="A78" s="101" t="s">
        <v>95</v>
      </c>
      <c r="B78" s="102"/>
      <c r="C78" s="102"/>
      <c r="D78" s="102"/>
      <c r="E78" s="102"/>
      <c r="F78" s="102"/>
      <c r="G78" s="102"/>
      <c r="H78" s="101" t="s">
        <v>95</v>
      </c>
      <c r="I78" s="102"/>
      <c r="J78" s="102"/>
      <c r="K78" s="102"/>
      <c r="L78" s="102"/>
      <c r="M78" s="103"/>
      <c r="N78" s="61"/>
      <c r="P78" s="81"/>
      <c r="Q78" s="8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c r="P79" s="81"/>
      <c r="Q79" s="81"/>
    </row>
    <row r="80" spans="1:17" ht="13.5" customHeight="1" x14ac:dyDescent="0.35">
      <c r="A80" s="110"/>
      <c r="B80" s="111"/>
      <c r="C80" s="111"/>
      <c r="D80" s="112"/>
      <c r="E80" s="112"/>
      <c r="F80" s="41">
        <f t="shared" ref="F80:F114" si="9">SUM(D80:E80)</f>
        <v>0</v>
      </c>
      <c r="G80" s="113"/>
      <c r="H80" s="58">
        <f t="shared" ref="H80:H114" si="10">D80*G80</f>
        <v>0</v>
      </c>
      <c r="I80" s="41">
        <f>E80*G80</f>
        <v>0</v>
      </c>
      <c r="J80" s="58">
        <f t="shared" ref="J80:J113" si="11">SUM(H80:I80)</f>
        <v>0</v>
      </c>
      <c r="K80" s="23">
        <v>1</v>
      </c>
      <c r="L80" s="57">
        <f t="shared" ref="L80:L114" si="12">IF($B$7="Nettó módon számol el",H80*K80,J80*K80)</f>
        <v>0</v>
      </c>
      <c r="M80" s="114"/>
      <c r="P80" s="81">
        <f t="shared" si="4"/>
        <v>0</v>
      </c>
      <c r="Q80" s="81">
        <f t="shared" si="8"/>
        <v>0</v>
      </c>
    </row>
    <row r="81" spans="1:17" ht="13.5" customHeight="1" x14ac:dyDescent="0.35">
      <c r="A81" s="110"/>
      <c r="B81" s="111"/>
      <c r="C81" s="111"/>
      <c r="D81" s="112"/>
      <c r="E81" s="112"/>
      <c r="F81" s="41">
        <f t="shared" si="9"/>
        <v>0</v>
      </c>
      <c r="G81" s="113"/>
      <c r="H81" s="58">
        <f t="shared" si="10"/>
        <v>0</v>
      </c>
      <c r="I81" s="41">
        <f t="shared" ref="I81:I113" si="13">E81*G81</f>
        <v>0</v>
      </c>
      <c r="J81" s="58">
        <f t="shared" si="11"/>
        <v>0</v>
      </c>
      <c r="K81" s="23">
        <v>1</v>
      </c>
      <c r="L81" s="57">
        <f t="shared" si="12"/>
        <v>0</v>
      </c>
      <c r="M81" s="115"/>
      <c r="P81" s="81">
        <f t="shared" si="4"/>
        <v>0</v>
      </c>
      <c r="Q81" s="81">
        <f t="shared" si="8"/>
        <v>0</v>
      </c>
    </row>
    <row r="82" spans="1:17" ht="13.5" customHeight="1" x14ac:dyDescent="0.35">
      <c r="A82" s="110"/>
      <c r="B82" s="111"/>
      <c r="C82" s="111"/>
      <c r="D82" s="112"/>
      <c r="E82" s="112"/>
      <c r="F82" s="41">
        <f t="shared" si="9"/>
        <v>0</v>
      </c>
      <c r="G82" s="113"/>
      <c r="H82" s="58">
        <f t="shared" si="10"/>
        <v>0</v>
      </c>
      <c r="I82" s="41">
        <f t="shared" si="13"/>
        <v>0</v>
      </c>
      <c r="J82" s="58">
        <f t="shared" si="11"/>
        <v>0</v>
      </c>
      <c r="K82" s="23">
        <v>1</v>
      </c>
      <c r="L82" s="57">
        <f t="shared" si="12"/>
        <v>0</v>
      </c>
      <c r="M82" s="115"/>
      <c r="P82" s="81">
        <f t="shared" si="4"/>
        <v>0</v>
      </c>
      <c r="Q82" s="81">
        <f t="shared" si="8"/>
        <v>0</v>
      </c>
    </row>
    <row r="83" spans="1:17" ht="13.5" customHeight="1" x14ac:dyDescent="0.35">
      <c r="A83" s="110"/>
      <c r="B83" s="111"/>
      <c r="C83" s="111"/>
      <c r="D83" s="112"/>
      <c r="E83" s="112"/>
      <c r="F83" s="41">
        <f t="shared" si="9"/>
        <v>0</v>
      </c>
      <c r="G83" s="113"/>
      <c r="H83" s="58">
        <f t="shared" si="10"/>
        <v>0</v>
      </c>
      <c r="I83" s="41">
        <f t="shared" si="13"/>
        <v>0</v>
      </c>
      <c r="J83" s="58">
        <f t="shared" si="11"/>
        <v>0</v>
      </c>
      <c r="K83" s="23">
        <v>1</v>
      </c>
      <c r="L83" s="57">
        <f t="shared" si="12"/>
        <v>0</v>
      </c>
      <c r="M83" s="115"/>
      <c r="P83" s="81">
        <f t="shared" si="4"/>
        <v>0</v>
      </c>
      <c r="Q83" s="81">
        <f t="shared" si="8"/>
        <v>0</v>
      </c>
    </row>
    <row r="84" spans="1:17" ht="13.5" customHeight="1" x14ac:dyDescent="0.35">
      <c r="A84" s="110"/>
      <c r="B84" s="111"/>
      <c r="C84" s="111"/>
      <c r="D84" s="112"/>
      <c r="E84" s="112"/>
      <c r="F84" s="41">
        <f t="shared" si="9"/>
        <v>0</v>
      </c>
      <c r="G84" s="113"/>
      <c r="H84" s="58">
        <f t="shared" si="10"/>
        <v>0</v>
      </c>
      <c r="I84" s="41">
        <f t="shared" si="13"/>
        <v>0</v>
      </c>
      <c r="J84" s="58">
        <f t="shared" si="11"/>
        <v>0</v>
      </c>
      <c r="K84" s="23">
        <v>1</v>
      </c>
      <c r="L84" s="57">
        <f t="shared" si="12"/>
        <v>0</v>
      </c>
      <c r="M84" s="115"/>
      <c r="P84" s="81">
        <f t="shared" si="4"/>
        <v>0</v>
      </c>
      <c r="Q84" s="81">
        <f t="shared" si="8"/>
        <v>0</v>
      </c>
    </row>
    <row r="85" spans="1:17" ht="13.5" customHeight="1" x14ac:dyDescent="0.35">
      <c r="A85" s="110"/>
      <c r="B85" s="111"/>
      <c r="C85" s="111"/>
      <c r="D85" s="112"/>
      <c r="E85" s="112"/>
      <c r="F85" s="41">
        <f t="shared" si="9"/>
        <v>0</v>
      </c>
      <c r="G85" s="113"/>
      <c r="H85" s="58">
        <f t="shared" si="10"/>
        <v>0</v>
      </c>
      <c r="I85" s="41">
        <f t="shared" si="13"/>
        <v>0</v>
      </c>
      <c r="J85" s="58">
        <f t="shared" si="11"/>
        <v>0</v>
      </c>
      <c r="K85" s="23">
        <v>1</v>
      </c>
      <c r="L85" s="57">
        <f t="shared" si="12"/>
        <v>0</v>
      </c>
      <c r="M85" s="115"/>
      <c r="P85" s="81">
        <f t="shared" si="4"/>
        <v>0</v>
      </c>
      <c r="Q85" s="81">
        <f t="shared" si="8"/>
        <v>0</v>
      </c>
    </row>
    <row r="86" spans="1:17" ht="13.5" customHeight="1" x14ac:dyDescent="0.35">
      <c r="A86" s="110"/>
      <c r="B86" s="111"/>
      <c r="C86" s="111"/>
      <c r="D86" s="112"/>
      <c r="E86" s="112"/>
      <c r="F86" s="41">
        <f t="shared" si="9"/>
        <v>0</v>
      </c>
      <c r="G86" s="113"/>
      <c r="H86" s="58">
        <f t="shared" si="10"/>
        <v>0</v>
      </c>
      <c r="I86" s="41">
        <f t="shared" si="13"/>
        <v>0</v>
      </c>
      <c r="J86" s="58">
        <f t="shared" si="11"/>
        <v>0</v>
      </c>
      <c r="K86" s="23">
        <v>1</v>
      </c>
      <c r="L86" s="57">
        <f>IF($B$7="Nettó módon számol el",H86*K86,J86*K86)</f>
        <v>0</v>
      </c>
      <c r="M86" s="115"/>
      <c r="P86" s="81">
        <f t="shared" si="4"/>
        <v>0</v>
      </c>
      <c r="Q86" s="81">
        <f t="shared" si="8"/>
        <v>0</v>
      </c>
    </row>
    <row r="87" spans="1:17" ht="13.5" customHeight="1" x14ac:dyDescent="0.35">
      <c r="A87" s="110"/>
      <c r="B87" s="111"/>
      <c r="C87" s="111"/>
      <c r="D87" s="112"/>
      <c r="E87" s="112"/>
      <c r="F87" s="41">
        <f t="shared" si="9"/>
        <v>0</v>
      </c>
      <c r="G87" s="113"/>
      <c r="H87" s="58">
        <f t="shared" si="10"/>
        <v>0</v>
      </c>
      <c r="I87" s="41">
        <f t="shared" si="13"/>
        <v>0</v>
      </c>
      <c r="J87" s="58">
        <f t="shared" si="11"/>
        <v>0</v>
      </c>
      <c r="K87" s="23">
        <v>1</v>
      </c>
      <c r="L87" s="57">
        <f t="shared" si="12"/>
        <v>0</v>
      </c>
      <c r="M87" s="115"/>
      <c r="P87" s="81">
        <f t="shared" si="4"/>
        <v>0</v>
      </c>
      <c r="Q87" s="81">
        <f t="shared" si="8"/>
        <v>0</v>
      </c>
    </row>
    <row r="88" spans="1:17" ht="13.5" customHeight="1" x14ac:dyDescent="0.35">
      <c r="A88" s="110"/>
      <c r="B88" s="111"/>
      <c r="C88" s="111"/>
      <c r="D88" s="112"/>
      <c r="E88" s="112"/>
      <c r="F88" s="41">
        <f t="shared" si="9"/>
        <v>0</v>
      </c>
      <c r="G88" s="113"/>
      <c r="H88" s="58">
        <f t="shared" si="10"/>
        <v>0</v>
      </c>
      <c r="I88" s="41">
        <f t="shared" si="13"/>
        <v>0</v>
      </c>
      <c r="J88" s="58">
        <f t="shared" si="11"/>
        <v>0</v>
      </c>
      <c r="K88" s="23">
        <v>1</v>
      </c>
      <c r="L88" s="57">
        <f t="shared" si="12"/>
        <v>0</v>
      </c>
      <c r="M88" s="115"/>
      <c r="P88" s="81">
        <f t="shared" si="4"/>
        <v>0</v>
      </c>
      <c r="Q88" s="81">
        <f t="shared" si="8"/>
        <v>0</v>
      </c>
    </row>
    <row r="89" spans="1:17" ht="13.5" customHeight="1" x14ac:dyDescent="0.35">
      <c r="A89" s="110"/>
      <c r="B89" s="111"/>
      <c r="C89" s="111"/>
      <c r="D89" s="112"/>
      <c r="E89" s="112"/>
      <c r="F89" s="41">
        <f t="shared" si="9"/>
        <v>0</v>
      </c>
      <c r="G89" s="113"/>
      <c r="H89" s="58">
        <f t="shared" si="10"/>
        <v>0</v>
      </c>
      <c r="I89" s="41">
        <f t="shared" si="13"/>
        <v>0</v>
      </c>
      <c r="J89" s="58">
        <f t="shared" si="11"/>
        <v>0</v>
      </c>
      <c r="K89" s="23">
        <v>1</v>
      </c>
      <c r="L89" s="57">
        <f t="shared" si="12"/>
        <v>0</v>
      </c>
      <c r="M89" s="115"/>
      <c r="P89" s="81">
        <f t="shared" ref="P89:P152" si="14">IF(C89=$B$10,L89,0)</f>
        <v>0</v>
      </c>
      <c r="Q89" s="81">
        <f t="shared" si="8"/>
        <v>0</v>
      </c>
    </row>
    <row r="90" spans="1:17" ht="13.5" customHeight="1" x14ac:dyDescent="0.35">
      <c r="A90" s="110"/>
      <c r="B90" s="111"/>
      <c r="C90" s="111"/>
      <c r="D90" s="112"/>
      <c r="E90" s="112"/>
      <c r="F90" s="41">
        <f t="shared" si="9"/>
        <v>0</v>
      </c>
      <c r="G90" s="113"/>
      <c r="H90" s="58">
        <f t="shared" si="10"/>
        <v>0</v>
      </c>
      <c r="I90" s="41">
        <f t="shared" si="13"/>
        <v>0</v>
      </c>
      <c r="J90" s="58">
        <f t="shared" si="11"/>
        <v>0</v>
      </c>
      <c r="K90" s="23">
        <v>1</v>
      </c>
      <c r="L90" s="57">
        <f t="shared" si="12"/>
        <v>0</v>
      </c>
      <c r="M90" s="115"/>
      <c r="P90" s="81">
        <f t="shared" si="14"/>
        <v>0</v>
      </c>
      <c r="Q90" s="81">
        <f t="shared" ref="Q90:Q114" si="15">IF(C90=$B$11,L90,0)</f>
        <v>0</v>
      </c>
    </row>
    <row r="91" spans="1:17" ht="13.5" customHeight="1" x14ac:dyDescent="0.35">
      <c r="A91" s="110"/>
      <c r="B91" s="111"/>
      <c r="C91" s="111"/>
      <c r="D91" s="112"/>
      <c r="E91" s="112"/>
      <c r="F91" s="41">
        <f t="shared" si="9"/>
        <v>0</v>
      </c>
      <c r="G91" s="113"/>
      <c r="H91" s="58">
        <f t="shared" si="10"/>
        <v>0</v>
      </c>
      <c r="I91" s="41">
        <f t="shared" si="13"/>
        <v>0</v>
      </c>
      <c r="J91" s="58">
        <f t="shared" si="11"/>
        <v>0</v>
      </c>
      <c r="K91" s="23">
        <v>1</v>
      </c>
      <c r="L91" s="57">
        <f t="shared" si="12"/>
        <v>0</v>
      </c>
      <c r="M91" s="115"/>
      <c r="P91" s="81">
        <f t="shared" si="14"/>
        <v>0</v>
      </c>
      <c r="Q91" s="81">
        <f t="shared" si="15"/>
        <v>0</v>
      </c>
    </row>
    <row r="92" spans="1:17" ht="13.5" customHeight="1" x14ac:dyDescent="0.35">
      <c r="A92" s="110"/>
      <c r="B92" s="111"/>
      <c r="C92" s="111"/>
      <c r="D92" s="112"/>
      <c r="E92" s="112"/>
      <c r="F92" s="41">
        <f t="shared" si="9"/>
        <v>0</v>
      </c>
      <c r="G92" s="113"/>
      <c r="H92" s="58">
        <f t="shared" si="10"/>
        <v>0</v>
      </c>
      <c r="I92" s="41">
        <f t="shared" si="13"/>
        <v>0</v>
      </c>
      <c r="J92" s="58">
        <f t="shared" si="11"/>
        <v>0</v>
      </c>
      <c r="K92" s="23">
        <v>1</v>
      </c>
      <c r="L92" s="57">
        <f t="shared" si="12"/>
        <v>0</v>
      </c>
      <c r="M92" s="115"/>
      <c r="P92" s="81">
        <f t="shared" si="14"/>
        <v>0</v>
      </c>
      <c r="Q92" s="81">
        <f t="shared" si="15"/>
        <v>0</v>
      </c>
    </row>
    <row r="93" spans="1:17" ht="13.5" customHeight="1" x14ac:dyDescent="0.35">
      <c r="A93" s="110"/>
      <c r="B93" s="111"/>
      <c r="C93" s="111"/>
      <c r="D93" s="112"/>
      <c r="E93" s="112"/>
      <c r="F93" s="41">
        <f t="shared" si="9"/>
        <v>0</v>
      </c>
      <c r="G93" s="113"/>
      <c r="H93" s="58">
        <f t="shared" si="10"/>
        <v>0</v>
      </c>
      <c r="I93" s="41">
        <f t="shared" si="13"/>
        <v>0</v>
      </c>
      <c r="J93" s="58">
        <f t="shared" si="11"/>
        <v>0</v>
      </c>
      <c r="K93" s="23">
        <v>1</v>
      </c>
      <c r="L93" s="57">
        <f t="shared" si="12"/>
        <v>0</v>
      </c>
      <c r="M93" s="115"/>
      <c r="P93" s="81">
        <f t="shared" si="14"/>
        <v>0</v>
      </c>
      <c r="Q93" s="81">
        <f t="shared" si="15"/>
        <v>0</v>
      </c>
    </row>
    <row r="94" spans="1:17" ht="13.5" customHeight="1" x14ac:dyDescent="0.35">
      <c r="A94" s="110"/>
      <c r="B94" s="111"/>
      <c r="C94" s="111"/>
      <c r="D94" s="112"/>
      <c r="E94" s="112"/>
      <c r="F94" s="41">
        <f t="shared" si="9"/>
        <v>0</v>
      </c>
      <c r="G94" s="113"/>
      <c r="H94" s="58">
        <f t="shared" si="10"/>
        <v>0</v>
      </c>
      <c r="I94" s="41">
        <f t="shared" si="13"/>
        <v>0</v>
      </c>
      <c r="J94" s="58">
        <f t="shared" si="11"/>
        <v>0</v>
      </c>
      <c r="K94" s="23">
        <v>1</v>
      </c>
      <c r="L94" s="57">
        <f t="shared" si="12"/>
        <v>0</v>
      </c>
      <c r="M94" s="115"/>
      <c r="P94" s="81">
        <f t="shared" si="14"/>
        <v>0</v>
      </c>
      <c r="Q94" s="81">
        <f t="shared" si="15"/>
        <v>0</v>
      </c>
    </row>
    <row r="95" spans="1:17" ht="13.5" customHeight="1" x14ac:dyDescent="0.35">
      <c r="A95" s="110"/>
      <c r="B95" s="111"/>
      <c r="C95" s="111"/>
      <c r="D95" s="112"/>
      <c r="E95" s="112"/>
      <c r="F95" s="41">
        <f t="shared" si="9"/>
        <v>0</v>
      </c>
      <c r="G95" s="113"/>
      <c r="H95" s="58">
        <f t="shared" si="10"/>
        <v>0</v>
      </c>
      <c r="I95" s="41">
        <f t="shared" si="13"/>
        <v>0</v>
      </c>
      <c r="J95" s="58">
        <f t="shared" si="11"/>
        <v>0</v>
      </c>
      <c r="K95" s="23">
        <v>1</v>
      </c>
      <c r="L95" s="57">
        <f t="shared" si="12"/>
        <v>0</v>
      </c>
      <c r="M95" s="115"/>
      <c r="P95" s="81">
        <f t="shared" si="14"/>
        <v>0</v>
      </c>
      <c r="Q95" s="81">
        <f t="shared" si="15"/>
        <v>0</v>
      </c>
    </row>
    <row r="96" spans="1:17" ht="13.5" customHeight="1" x14ac:dyDescent="0.35">
      <c r="A96" s="110"/>
      <c r="B96" s="111"/>
      <c r="C96" s="111"/>
      <c r="D96" s="112"/>
      <c r="E96" s="112"/>
      <c r="F96" s="41">
        <f t="shared" si="9"/>
        <v>0</v>
      </c>
      <c r="G96" s="113"/>
      <c r="H96" s="58">
        <f t="shared" si="10"/>
        <v>0</v>
      </c>
      <c r="I96" s="41">
        <f t="shared" si="13"/>
        <v>0</v>
      </c>
      <c r="J96" s="58">
        <f t="shared" si="11"/>
        <v>0</v>
      </c>
      <c r="K96" s="23">
        <v>1</v>
      </c>
      <c r="L96" s="57">
        <f t="shared" si="12"/>
        <v>0</v>
      </c>
      <c r="M96" s="115"/>
      <c r="P96" s="81">
        <f t="shared" si="14"/>
        <v>0</v>
      </c>
      <c r="Q96" s="81">
        <f t="shared" si="15"/>
        <v>0</v>
      </c>
    </row>
    <row r="97" spans="1:17" ht="13.5" customHeight="1" x14ac:dyDescent="0.35">
      <c r="A97" s="110"/>
      <c r="B97" s="111"/>
      <c r="C97" s="111"/>
      <c r="D97" s="112"/>
      <c r="E97" s="112"/>
      <c r="F97" s="41">
        <f t="shared" si="9"/>
        <v>0</v>
      </c>
      <c r="G97" s="113"/>
      <c r="H97" s="58">
        <f t="shared" si="10"/>
        <v>0</v>
      </c>
      <c r="I97" s="41">
        <f t="shared" si="13"/>
        <v>0</v>
      </c>
      <c r="J97" s="58">
        <f t="shared" si="11"/>
        <v>0</v>
      </c>
      <c r="K97" s="23">
        <v>1</v>
      </c>
      <c r="L97" s="57">
        <f t="shared" si="12"/>
        <v>0</v>
      </c>
      <c r="M97" s="115"/>
      <c r="P97" s="81">
        <f t="shared" si="14"/>
        <v>0</v>
      </c>
      <c r="Q97" s="81">
        <f t="shared" si="15"/>
        <v>0</v>
      </c>
    </row>
    <row r="98" spans="1:17" ht="13.5" customHeight="1" x14ac:dyDescent="0.35">
      <c r="A98" s="110"/>
      <c r="B98" s="111"/>
      <c r="C98" s="111"/>
      <c r="D98" s="112"/>
      <c r="E98" s="112"/>
      <c r="F98" s="41">
        <f t="shared" si="9"/>
        <v>0</v>
      </c>
      <c r="G98" s="113"/>
      <c r="H98" s="58">
        <f t="shared" si="10"/>
        <v>0</v>
      </c>
      <c r="I98" s="41">
        <f t="shared" si="13"/>
        <v>0</v>
      </c>
      <c r="J98" s="58">
        <f t="shared" si="11"/>
        <v>0</v>
      </c>
      <c r="K98" s="23">
        <v>1</v>
      </c>
      <c r="L98" s="57">
        <f t="shared" si="12"/>
        <v>0</v>
      </c>
      <c r="M98" s="115"/>
      <c r="P98" s="81">
        <f t="shared" si="14"/>
        <v>0</v>
      </c>
      <c r="Q98" s="81">
        <f t="shared" si="15"/>
        <v>0</v>
      </c>
    </row>
    <row r="99" spans="1:17" ht="13.5" customHeight="1" x14ac:dyDescent="0.35">
      <c r="A99" s="110"/>
      <c r="B99" s="111"/>
      <c r="C99" s="111"/>
      <c r="D99" s="112"/>
      <c r="E99" s="112"/>
      <c r="F99" s="41">
        <f t="shared" si="9"/>
        <v>0</v>
      </c>
      <c r="G99" s="113"/>
      <c r="H99" s="58">
        <f t="shared" si="10"/>
        <v>0</v>
      </c>
      <c r="I99" s="41">
        <f t="shared" si="13"/>
        <v>0</v>
      </c>
      <c r="J99" s="58">
        <f t="shared" si="11"/>
        <v>0</v>
      </c>
      <c r="K99" s="23">
        <v>1</v>
      </c>
      <c r="L99" s="57">
        <f t="shared" si="12"/>
        <v>0</v>
      </c>
      <c r="M99" s="115"/>
      <c r="P99" s="81">
        <f t="shared" si="14"/>
        <v>0</v>
      </c>
      <c r="Q99" s="81">
        <f t="shared" si="15"/>
        <v>0</v>
      </c>
    </row>
    <row r="100" spans="1:17" ht="13.5" customHeight="1" x14ac:dyDescent="0.35">
      <c r="A100" s="110"/>
      <c r="B100" s="111"/>
      <c r="C100" s="111"/>
      <c r="D100" s="112"/>
      <c r="E100" s="112"/>
      <c r="F100" s="41">
        <f t="shared" si="9"/>
        <v>0</v>
      </c>
      <c r="G100" s="113"/>
      <c r="H100" s="58">
        <f t="shared" si="10"/>
        <v>0</v>
      </c>
      <c r="I100" s="41">
        <f t="shared" si="13"/>
        <v>0</v>
      </c>
      <c r="J100" s="58">
        <f t="shared" si="11"/>
        <v>0</v>
      </c>
      <c r="K100" s="23">
        <v>1</v>
      </c>
      <c r="L100" s="57">
        <f t="shared" si="12"/>
        <v>0</v>
      </c>
      <c r="M100" s="115"/>
      <c r="P100" s="81">
        <f t="shared" si="14"/>
        <v>0</v>
      </c>
      <c r="Q100" s="81">
        <f t="shared" si="15"/>
        <v>0</v>
      </c>
    </row>
    <row r="101" spans="1:17" ht="13.5" customHeight="1" x14ac:dyDescent="0.35">
      <c r="A101" s="110"/>
      <c r="B101" s="111"/>
      <c r="C101" s="111"/>
      <c r="D101" s="112"/>
      <c r="E101" s="112"/>
      <c r="F101" s="41">
        <f t="shared" si="9"/>
        <v>0</v>
      </c>
      <c r="G101" s="113"/>
      <c r="H101" s="58">
        <f t="shared" si="10"/>
        <v>0</v>
      </c>
      <c r="I101" s="41">
        <f t="shared" si="13"/>
        <v>0</v>
      </c>
      <c r="J101" s="58">
        <f t="shared" si="11"/>
        <v>0</v>
      </c>
      <c r="K101" s="23">
        <v>1</v>
      </c>
      <c r="L101" s="57">
        <f t="shared" si="12"/>
        <v>0</v>
      </c>
      <c r="M101" s="115"/>
      <c r="P101" s="81">
        <f t="shared" si="14"/>
        <v>0</v>
      </c>
      <c r="Q101" s="81">
        <f t="shared" si="15"/>
        <v>0</v>
      </c>
    </row>
    <row r="102" spans="1:17" ht="13.5" customHeight="1" x14ac:dyDescent="0.35">
      <c r="A102" s="110"/>
      <c r="B102" s="111"/>
      <c r="C102" s="111"/>
      <c r="D102" s="112"/>
      <c r="E102" s="112"/>
      <c r="F102" s="41">
        <f t="shared" si="9"/>
        <v>0</v>
      </c>
      <c r="G102" s="113"/>
      <c r="H102" s="58">
        <f t="shared" si="10"/>
        <v>0</v>
      </c>
      <c r="I102" s="41">
        <f t="shared" si="13"/>
        <v>0</v>
      </c>
      <c r="J102" s="58">
        <f t="shared" si="11"/>
        <v>0</v>
      </c>
      <c r="K102" s="23">
        <v>1</v>
      </c>
      <c r="L102" s="57">
        <f t="shared" si="12"/>
        <v>0</v>
      </c>
      <c r="M102" s="115"/>
      <c r="P102" s="81">
        <f t="shared" si="14"/>
        <v>0</v>
      </c>
      <c r="Q102" s="81">
        <f t="shared" si="15"/>
        <v>0</v>
      </c>
    </row>
    <row r="103" spans="1:17" ht="13.5" customHeight="1" x14ac:dyDescent="0.35">
      <c r="A103" s="110"/>
      <c r="B103" s="111"/>
      <c r="C103" s="111"/>
      <c r="D103" s="112"/>
      <c r="E103" s="112"/>
      <c r="F103" s="41">
        <f t="shared" si="9"/>
        <v>0</v>
      </c>
      <c r="G103" s="113"/>
      <c r="H103" s="58">
        <f t="shared" si="10"/>
        <v>0</v>
      </c>
      <c r="I103" s="41">
        <f t="shared" si="13"/>
        <v>0</v>
      </c>
      <c r="J103" s="58">
        <f t="shared" si="11"/>
        <v>0</v>
      </c>
      <c r="K103" s="23">
        <v>1</v>
      </c>
      <c r="L103" s="57">
        <f t="shared" si="12"/>
        <v>0</v>
      </c>
      <c r="M103" s="115"/>
      <c r="P103" s="81">
        <f t="shared" si="14"/>
        <v>0</v>
      </c>
      <c r="Q103" s="81">
        <f t="shared" si="15"/>
        <v>0</v>
      </c>
    </row>
    <row r="104" spans="1:17" ht="13.5" customHeight="1" x14ac:dyDescent="0.35">
      <c r="A104" s="110"/>
      <c r="B104" s="111"/>
      <c r="C104" s="111"/>
      <c r="D104" s="112"/>
      <c r="E104" s="112"/>
      <c r="F104" s="41">
        <f t="shared" si="9"/>
        <v>0</v>
      </c>
      <c r="G104" s="113"/>
      <c r="H104" s="58">
        <f t="shared" si="10"/>
        <v>0</v>
      </c>
      <c r="I104" s="41">
        <f t="shared" si="13"/>
        <v>0</v>
      </c>
      <c r="J104" s="58">
        <f t="shared" si="11"/>
        <v>0</v>
      </c>
      <c r="K104" s="23">
        <v>1</v>
      </c>
      <c r="L104" s="57">
        <f t="shared" si="12"/>
        <v>0</v>
      </c>
      <c r="M104" s="115"/>
      <c r="P104" s="81">
        <f t="shared" si="14"/>
        <v>0</v>
      </c>
      <c r="Q104" s="81">
        <f t="shared" si="15"/>
        <v>0</v>
      </c>
    </row>
    <row r="105" spans="1:17" ht="13.5" customHeight="1" x14ac:dyDescent="0.35">
      <c r="A105" s="110"/>
      <c r="B105" s="111"/>
      <c r="C105" s="111"/>
      <c r="D105" s="112"/>
      <c r="E105" s="112"/>
      <c r="F105" s="41">
        <f t="shared" si="9"/>
        <v>0</v>
      </c>
      <c r="G105" s="113"/>
      <c r="H105" s="58">
        <f t="shared" si="10"/>
        <v>0</v>
      </c>
      <c r="I105" s="41">
        <f t="shared" si="13"/>
        <v>0</v>
      </c>
      <c r="J105" s="58">
        <f t="shared" si="11"/>
        <v>0</v>
      </c>
      <c r="K105" s="23">
        <v>1</v>
      </c>
      <c r="L105" s="57">
        <f t="shared" si="12"/>
        <v>0</v>
      </c>
      <c r="M105" s="115"/>
      <c r="P105" s="81">
        <f t="shared" si="14"/>
        <v>0</v>
      </c>
      <c r="Q105" s="81">
        <f t="shared" si="15"/>
        <v>0</v>
      </c>
    </row>
    <row r="106" spans="1:17" ht="13.5" customHeight="1" x14ac:dyDescent="0.35">
      <c r="A106" s="110"/>
      <c r="B106" s="111"/>
      <c r="C106" s="111"/>
      <c r="D106" s="112"/>
      <c r="E106" s="112"/>
      <c r="F106" s="41">
        <f t="shared" si="9"/>
        <v>0</v>
      </c>
      <c r="G106" s="113"/>
      <c r="H106" s="58">
        <f t="shared" si="10"/>
        <v>0</v>
      </c>
      <c r="I106" s="41">
        <f t="shared" si="13"/>
        <v>0</v>
      </c>
      <c r="J106" s="58">
        <f t="shared" si="11"/>
        <v>0</v>
      </c>
      <c r="K106" s="23">
        <v>1</v>
      </c>
      <c r="L106" s="57">
        <f t="shared" si="12"/>
        <v>0</v>
      </c>
      <c r="M106" s="115"/>
      <c r="P106" s="81">
        <f t="shared" si="14"/>
        <v>0</v>
      </c>
      <c r="Q106" s="81">
        <f t="shared" si="15"/>
        <v>0</v>
      </c>
    </row>
    <row r="107" spans="1:17" ht="13.5" customHeight="1" x14ac:dyDescent="0.35">
      <c r="A107" s="110"/>
      <c r="B107" s="111"/>
      <c r="C107" s="111"/>
      <c r="D107" s="112"/>
      <c r="E107" s="112"/>
      <c r="F107" s="41">
        <f t="shared" si="9"/>
        <v>0</v>
      </c>
      <c r="G107" s="113"/>
      <c r="H107" s="58">
        <f t="shared" si="10"/>
        <v>0</v>
      </c>
      <c r="I107" s="41">
        <f t="shared" si="13"/>
        <v>0</v>
      </c>
      <c r="J107" s="58">
        <f t="shared" si="11"/>
        <v>0</v>
      </c>
      <c r="K107" s="23">
        <v>1</v>
      </c>
      <c r="L107" s="57">
        <f t="shared" si="12"/>
        <v>0</v>
      </c>
      <c r="M107" s="115"/>
      <c r="P107" s="81">
        <f t="shared" si="14"/>
        <v>0</v>
      </c>
      <c r="Q107" s="81">
        <f t="shared" si="15"/>
        <v>0</v>
      </c>
    </row>
    <row r="108" spans="1:17" ht="13.5" customHeight="1" x14ac:dyDescent="0.35">
      <c r="A108" s="110"/>
      <c r="B108" s="111"/>
      <c r="C108" s="111"/>
      <c r="D108" s="112"/>
      <c r="E108" s="112"/>
      <c r="F108" s="41">
        <f t="shared" si="9"/>
        <v>0</v>
      </c>
      <c r="G108" s="113"/>
      <c r="H108" s="58">
        <f t="shared" si="10"/>
        <v>0</v>
      </c>
      <c r="I108" s="41">
        <f t="shared" si="13"/>
        <v>0</v>
      </c>
      <c r="J108" s="58">
        <f t="shared" si="11"/>
        <v>0</v>
      </c>
      <c r="K108" s="23">
        <v>1</v>
      </c>
      <c r="L108" s="57">
        <f t="shared" si="12"/>
        <v>0</v>
      </c>
      <c r="M108" s="115"/>
      <c r="P108" s="81">
        <f t="shared" si="14"/>
        <v>0</v>
      </c>
      <c r="Q108" s="81">
        <f t="shared" si="15"/>
        <v>0</v>
      </c>
    </row>
    <row r="109" spans="1:17" ht="13.5" customHeight="1" x14ac:dyDescent="0.35">
      <c r="A109" s="110"/>
      <c r="B109" s="111"/>
      <c r="C109" s="111"/>
      <c r="D109" s="112"/>
      <c r="E109" s="112"/>
      <c r="F109" s="41">
        <f t="shared" si="9"/>
        <v>0</v>
      </c>
      <c r="G109" s="113"/>
      <c r="H109" s="58">
        <f t="shared" si="10"/>
        <v>0</v>
      </c>
      <c r="I109" s="41">
        <f t="shared" si="13"/>
        <v>0</v>
      </c>
      <c r="J109" s="58">
        <f t="shared" si="11"/>
        <v>0</v>
      </c>
      <c r="K109" s="23">
        <v>1</v>
      </c>
      <c r="L109" s="57">
        <f t="shared" si="12"/>
        <v>0</v>
      </c>
      <c r="M109" s="115"/>
      <c r="P109" s="81">
        <f t="shared" si="14"/>
        <v>0</v>
      </c>
      <c r="Q109" s="81">
        <f t="shared" si="15"/>
        <v>0</v>
      </c>
    </row>
    <row r="110" spans="1:17" ht="13.5" customHeight="1" x14ac:dyDescent="0.35">
      <c r="A110" s="110"/>
      <c r="B110" s="111"/>
      <c r="C110" s="111"/>
      <c r="D110" s="112"/>
      <c r="E110" s="112"/>
      <c r="F110" s="41">
        <f t="shared" si="9"/>
        <v>0</v>
      </c>
      <c r="G110" s="113"/>
      <c r="H110" s="58">
        <f t="shared" si="10"/>
        <v>0</v>
      </c>
      <c r="I110" s="41">
        <f t="shared" si="13"/>
        <v>0</v>
      </c>
      <c r="J110" s="58">
        <f t="shared" si="11"/>
        <v>0</v>
      </c>
      <c r="K110" s="23">
        <v>1</v>
      </c>
      <c r="L110" s="57">
        <f t="shared" si="12"/>
        <v>0</v>
      </c>
      <c r="M110" s="115"/>
      <c r="P110" s="81">
        <f t="shared" si="14"/>
        <v>0</v>
      </c>
      <c r="Q110" s="81">
        <f t="shared" si="15"/>
        <v>0</v>
      </c>
    </row>
    <row r="111" spans="1:17" ht="13.5" customHeight="1" x14ac:dyDescent="0.35">
      <c r="A111" s="110"/>
      <c r="B111" s="111"/>
      <c r="C111" s="111"/>
      <c r="D111" s="112"/>
      <c r="E111" s="112"/>
      <c r="F111" s="41">
        <f t="shared" si="9"/>
        <v>0</v>
      </c>
      <c r="G111" s="113"/>
      <c r="H111" s="58">
        <f t="shared" si="10"/>
        <v>0</v>
      </c>
      <c r="I111" s="41">
        <f t="shared" si="13"/>
        <v>0</v>
      </c>
      <c r="J111" s="58">
        <f t="shared" si="11"/>
        <v>0</v>
      </c>
      <c r="K111" s="23">
        <v>1</v>
      </c>
      <c r="L111" s="57">
        <f t="shared" si="12"/>
        <v>0</v>
      </c>
      <c r="M111" s="115"/>
      <c r="P111" s="81">
        <f t="shared" si="14"/>
        <v>0</v>
      </c>
      <c r="Q111" s="81">
        <f t="shared" si="15"/>
        <v>0</v>
      </c>
    </row>
    <row r="112" spans="1:17" ht="13.5" customHeight="1" x14ac:dyDescent="0.35">
      <c r="A112" s="110"/>
      <c r="B112" s="111"/>
      <c r="C112" s="111"/>
      <c r="D112" s="112"/>
      <c r="E112" s="112"/>
      <c r="F112" s="41">
        <f t="shared" si="9"/>
        <v>0</v>
      </c>
      <c r="G112" s="113"/>
      <c r="H112" s="58">
        <f t="shared" si="10"/>
        <v>0</v>
      </c>
      <c r="I112" s="41">
        <f t="shared" si="13"/>
        <v>0</v>
      </c>
      <c r="J112" s="58">
        <f t="shared" si="11"/>
        <v>0</v>
      </c>
      <c r="K112" s="23">
        <v>1</v>
      </c>
      <c r="L112" s="57">
        <f t="shared" si="12"/>
        <v>0</v>
      </c>
      <c r="M112" s="115"/>
      <c r="P112" s="81">
        <f t="shared" si="14"/>
        <v>0</v>
      </c>
      <c r="Q112" s="81">
        <f t="shared" si="15"/>
        <v>0</v>
      </c>
    </row>
    <row r="113" spans="1:17" ht="13.5" customHeight="1" x14ac:dyDescent="0.35">
      <c r="A113" s="110"/>
      <c r="B113" s="111"/>
      <c r="C113" s="111"/>
      <c r="D113" s="112"/>
      <c r="E113" s="112"/>
      <c r="F113" s="41">
        <f t="shared" si="9"/>
        <v>0</v>
      </c>
      <c r="G113" s="113"/>
      <c r="H113" s="58">
        <f t="shared" si="10"/>
        <v>0</v>
      </c>
      <c r="I113" s="41">
        <f t="shared" si="13"/>
        <v>0</v>
      </c>
      <c r="J113" s="58">
        <f t="shared" si="11"/>
        <v>0</v>
      </c>
      <c r="K113" s="23">
        <v>1</v>
      </c>
      <c r="L113" s="57">
        <f t="shared" si="12"/>
        <v>0</v>
      </c>
      <c r="M113" s="115"/>
      <c r="P113" s="81">
        <f t="shared" si="14"/>
        <v>0</v>
      </c>
      <c r="Q113" s="81">
        <f t="shared" si="15"/>
        <v>0</v>
      </c>
    </row>
    <row r="114" spans="1:17" ht="13.5" customHeight="1" x14ac:dyDescent="0.35">
      <c r="A114" s="110"/>
      <c r="B114" s="111"/>
      <c r="C114" s="111"/>
      <c r="D114" s="112"/>
      <c r="E114" s="112"/>
      <c r="F114" s="41">
        <f t="shared" si="9"/>
        <v>0</v>
      </c>
      <c r="G114" s="113"/>
      <c r="H114" s="58">
        <f t="shared" si="10"/>
        <v>0</v>
      </c>
      <c r="I114" s="41">
        <f>E114*G114</f>
        <v>0</v>
      </c>
      <c r="J114" s="58">
        <f>SUM(H114:I114)</f>
        <v>0</v>
      </c>
      <c r="K114" s="23">
        <v>1</v>
      </c>
      <c r="L114" s="57">
        <f t="shared" si="12"/>
        <v>0</v>
      </c>
      <c r="M114" s="116"/>
      <c r="P114" s="81">
        <f t="shared" si="14"/>
        <v>0</v>
      </c>
      <c r="Q114" s="81">
        <f t="shared" si="15"/>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c r="P115" s="81"/>
      <c r="Q115" s="81"/>
    </row>
    <row r="116" spans="1:17" ht="13.5" customHeight="1" x14ac:dyDescent="0.35">
      <c r="A116" s="35"/>
      <c r="B116" s="35"/>
      <c r="C116" s="35"/>
      <c r="D116" s="35"/>
      <c r="E116" s="35"/>
      <c r="F116" s="35"/>
      <c r="G116" s="35"/>
      <c r="H116" s="35"/>
      <c r="I116" s="35"/>
      <c r="J116" s="35"/>
      <c r="K116" s="35"/>
      <c r="L116" s="35"/>
      <c r="P116" s="81"/>
      <c r="Q116" s="81"/>
    </row>
    <row r="117" spans="1:17" ht="13.5" customHeight="1" x14ac:dyDescent="0.35">
      <c r="A117" s="35"/>
      <c r="B117" s="35"/>
      <c r="C117" s="35"/>
      <c r="D117" s="35"/>
      <c r="E117" s="35"/>
      <c r="F117" s="35"/>
      <c r="G117" s="35"/>
      <c r="H117" s="35"/>
      <c r="I117" s="35"/>
      <c r="J117" s="35"/>
      <c r="K117" s="35"/>
      <c r="L117" s="35"/>
      <c r="P117" s="81"/>
      <c r="Q117" s="81"/>
    </row>
    <row r="118" spans="1:17" ht="13.5" customHeight="1" x14ac:dyDescent="0.35">
      <c r="A118" s="100" t="s">
        <v>96</v>
      </c>
      <c r="B118" s="100"/>
      <c r="C118" s="100"/>
      <c r="D118" s="100"/>
      <c r="E118" s="100"/>
      <c r="F118" s="100"/>
      <c r="G118" s="100"/>
      <c r="H118" s="100"/>
      <c r="I118" s="61"/>
      <c r="J118" s="61"/>
      <c r="K118" s="61"/>
      <c r="L118" s="61"/>
      <c r="P118" s="81"/>
      <c r="Q118" s="8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c r="P119" s="81"/>
      <c r="Q119" s="81"/>
    </row>
    <row r="120" spans="1:17" ht="13.5" customHeight="1" x14ac:dyDescent="0.35">
      <c r="A120" s="117"/>
      <c r="B120" s="111"/>
      <c r="C120" s="111"/>
      <c r="D120" s="118"/>
      <c r="E120" s="5"/>
      <c r="F120" s="67">
        <f t="shared" ref="F120:F131" si="16">D120*E120</f>
        <v>0</v>
      </c>
      <c r="G120" s="24">
        <v>1</v>
      </c>
      <c r="H120" s="41">
        <f t="shared" ref="H120:H129" si="17">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6"/>
        <v>0</v>
      </c>
      <c r="G121" s="24">
        <v>1</v>
      </c>
      <c r="H121" s="41">
        <f t="shared" si="17"/>
        <v>0</v>
      </c>
      <c r="I121" s="68"/>
      <c r="J121" s="68"/>
      <c r="K121" s="68"/>
      <c r="L121" s="68"/>
      <c r="P121" s="81">
        <f t="shared" ref="P121:P147" si="18">IF(C121=$B$10,H121,0)</f>
        <v>0</v>
      </c>
      <c r="Q121" s="81">
        <f t="shared" ref="Q121:Q147" si="19">IF(C121=$B$11,H121,0)</f>
        <v>0</v>
      </c>
    </row>
    <row r="122" spans="1:17" ht="13.5" customHeight="1" x14ac:dyDescent="0.35">
      <c r="A122" s="117"/>
      <c r="B122" s="111"/>
      <c r="C122" s="111"/>
      <c r="D122" s="118"/>
      <c r="E122" s="5"/>
      <c r="F122" s="67">
        <f t="shared" si="16"/>
        <v>0</v>
      </c>
      <c r="G122" s="24">
        <v>1</v>
      </c>
      <c r="H122" s="41">
        <f t="shared" si="17"/>
        <v>0</v>
      </c>
      <c r="I122" s="68"/>
      <c r="J122" s="68"/>
      <c r="K122" s="68"/>
      <c r="L122" s="68"/>
      <c r="P122" s="81">
        <f t="shared" si="18"/>
        <v>0</v>
      </c>
      <c r="Q122" s="81">
        <f t="shared" si="19"/>
        <v>0</v>
      </c>
    </row>
    <row r="123" spans="1:17" ht="13.5" customHeight="1" x14ac:dyDescent="0.35">
      <c r="A123" s="117"/>
      <c r="B123" s="111"/>
      <c r="C123" s="111"/>
      <c r="D123" s="118"/>
      <c r="E123" s="5"/>
      <c r="F123" s="67">
        <f t="shared" si="16"/>
        <v>0</v>
      </c>
      <c r="G123" s="24">
        <v>1</v>
      </c>
      <c r="H123" s="41">
        <f t="shared" si="17"/>
        <v>0</v>
      </c>
      <c r="I123" s="68"/>
      <c r="J123" s="68"/>
      <c r="K123" s="68"/>
      <c r="L123" s="68"/>
      <c r="P123" s="81">
        <f t="shared" si="18"/>
        <v>0</v>
      </c>
      <c r="Q123" s="81">
        <f t="shared" si="19"/>
        <v>0</v>
      </c>
    </row>
    <row r="124" spans="1:17" ht="13.5" customHeight="1" x14ac:dyDescent="0.35">
      <c r="A124" s="117"/>
      <c r="B124" s="111"/>
      <c r="C124" s="111"/>
      <c r="D124" s="118"/>
      <c r="E124" s="5"/>
      <c r="F124" s="67">
        <f t="shared" si="16"/>
        <v>0</v>
      </c>
      <c r="G124" s="24">
        <v>1</v>
      </c>
      <c r="H124" s="41">
        <f t="shared" si="17"/>
        <v>0</v>
      </c>
      <c r="I124" s="68"/>
      <c r="J124" s="68"/>
      <c r="K124" s="68"/>
      <c r="L124" s="68"/>
      <c r="P124" s="81">
        <f t="shared" si="18"/>
        <v>0</v>
      </c>
      <c r="Q124" s="81">
        <f t="shared" si="19"/>
        <v>0</v>
      </c>
    </row>
    <row r="125" spans="1:17" ht="13.5" customHeight="1" x14ac:dyDescent="0.35">
      <c r="A125" s="117"/>
      <c r="B125" s="111"/>
      <c r="C125" s="111"/>
      <c r="D125" s="118"/>
      <c r="E125" s="5"/>
      <c r="F125" s="67">
        <f t="shared" si="16"/>
        <v>0</v>
      </c>
      <c r="G125" s="24">
        <v>1</v>
      </c>
      <c r="H125" s="41">
        <f t="shared" si="17"/>
        <v>0</v>
      </c>
      <c r="I125" s="68"/>
      <c r="J125" s="68"/>
      <c r="K125" s="68"/>
      <c r="L125" s="68"/>
      <c r="P125" s="81">
        <f t="shared" si="18"/>
        <v>0</v>
      </c>
      <c r="Q125" s="81">
        <f t="shared" si="19"/>
        <v>0</v>
      </c>
    </row>
    <row r="126" spans="1:17" ht="13.5" customHeight="1" x14ac:dyDescent="0.35">
      <c r="A126" s="117"/>
      <c r="B126" s="111"/>
      <c r="C126" s="111"/>
      <c r="D126" s="118"/>
      <c r="E126" s="5"/>
      <c r="F126" s="67">
        <f t="shared" si="16"/>
        <v>0</v>
      </c>
      <c r="G126" s="24">
        <v>1</v>
      </c>
      <c r="H126" s="41">
        <f t="shared" si="17"/>
        <v>0</v>
      </c>
      <c r="I126" s="65"/>
      <c r="J126" s="68"/>
      <c r="K126" s="65"/>
      <c r="L126" s="68"/>
      <c r="P126" s="81">
        <f t="shared" si="18"/>
        <v>0</v>
      </c>
      <c r="Q126" s="81">
        <f t="shared" si="19"/>
        <v>0</v>
      </c>
    </row>
    <row r="127" spans="1:17" ht="13.5" customHeight="1" x14ac:dyDescent="0.35">
      <c r="A127" s="117"/>
      <c r="B127" s="111"/>
      <c r="C127" s="111"/>
      <c r="D127" s="118"/>
      <c r="E127" s="5"/>
      <c r="F127" s="67">
        <f t="shared" si="16"/>
        <v>0</v>
      </c>
      <c r="G127" s="24">
        <v>1</v>
      </c>
      <c r="H127" s="41">
        <f t="shared" si="17"/>
        <v>0</v>
      </c>
      <c r="I127" s="68"/>
      <c r="J127" s="68"/>
      <c r="K127" s="68"/>
      <c r="L127" s="68"/>
      <c r="P127" s="81">
        <f t="shared" si="18"/>
        <v>0</v>
      </c>
      <c r="Q127" s="81">
        <f t="shared" si="19"/>
        <v>0</v>
      </c>
    </row>
    <row r="128" spans="1:17" ht="13.5" customHeight="1" x14ac:dyDescent="0.35">
      <c r="A128" s="117"/>
      <c r="B128" s="111"/>
      <c r="C128" s="111"/>
      <c r="D128" s="118"/>
      <c r="E128" s="5"/>
      <c r="F128" s="67">
        <f t="shared" si="16"/>
        <v>0</v>
      </c>
      <c r="G128" s="24">
        <v>1</v>
      </c>
      <c r="H128" s="41">
        <f t="shared" si="17"/>
        <v>0</v>
      </c>
      <c r="I128" s="68"/>
      <c r="J128" s="68"/>
      <c r="K128" s="68"/>
      <c r="L128" s="68"/>
      <c r="P128" s="81">
        <f t="shared" si="18"/>
        <v>0</v>
      </c>
      <c r="Q128" s="81">
        <f t="shared" si="19"/>
        <v>0</v>
      </c>
    </row>
    <row r="129" spans="1:17" ht="13.5" customHeight="1" x14ac:dyDescent="0.35">
      <c r="A129" s="117"/>
      <c r="B129" s="111"/>
      <c r="C129" s="111"/>
      <c r="D129" s="118"/>
      <c r="E129" s="5"/>
      <c r="F129" s="67">
        <f t="shared" si="16"/>
        <v>0</v>
      </c>
      <c r="G129" s="24">
        <v>1</v>
      </c>
      <c r="H129" s="41">
        <f t="shared" si="17"/>
        <v>0</v>
      </c>
      <c r="I129" s="68"/>
      <c r="J129" s="68"/>
      <c r="K129" s="68"/>
      <c r="L129" s="68"/>
      <c r="P129" s="81">
        <f t="shared" si="18"/>
        <v>0</v>
      </c>
      <c r="Q129" s="81">
        <f t="shared" si="19"/>
        <v>0</v>
      </c>
    </row>
    <row r="130" spans="1:17" ht="13.5" customHeight="1" x14ac:dyDescent="0.35">
      <c r="A130" s="117"/>
      <c r="B130" s="111"/>
      <c r="C130" s="111"/>
      <c r="D130" s="118"/>
      <c r="E130" s="5"/>
      <c r="F130" s="67">
        <f t="shared" si="16"/>
        <v>0</v>
      </c>
      <c r="G130" s="24">
        <v>1</v>
      </c>
      <c r="H130" s="41">
        <f>F130*G130</f>
        <v>0</v>
      </c>
      <c r="I130" s="69"/>
      <c r="J130" s="70"/>
      <c r="K130" s="69"/>
      <c r="L130" s="71"/>
      <c r="P130" s="81">
        <f t="shared" si="18"/>
        <v>0</v>
      </c>
      <c r="Q130" s="81">
        <f t="shared" si="19"/>
        <v>0</v>
      </c>
    </row>
    <row r="131" spans="1:17" ht="13.5" customHeight="1" x14ac:dyDescent="0.35">
      <c r="A131" s="117"/>
      <c r="B131" s="111"/>
      <c r="C131" s="111"/>
      <c r="D131" s="118"/>
      <c r="E131" s="5"/>
      <c r="F131" s="67">
        <f t="shared" si="16"/>
        <v>0</v>
      </c>
      <c r="G131" s="24">
        <v>1</v>
      </c>
      <c r="H131" s="41">
        <f>F131*G131</f>
        <v>0</v>
      </c>
      <c r="I131" s="69"/>
      <c r="J131" s="70"/>
      <c r="K131" s="69"/>
      <c r="L131" s="71"/>
      <c r="P131" s="81">
        <f t="shared" si="18"/>
        <v>0</v>
      </c>
      <c r="Q131" s="81">
        <f t="shared" si="19"/>
        <v>0</v>
      </c>
    </row>
    <row r="132" spans="1:17" ht="13.5" customHeight="1" x14ac:dyDescent="0.35">
      <c r="A132" s="109" t="s">
        <v>49</v>
      </c>
      <c r="B132" s="109"/>
      <c r="C132" s="109"/>
      <c r="D132" s="109"/>
      <c r="E132" s="109"/>
      <c r="F132" s="72">
        <f>SUM(F120:F131)</f>
        <v>0</v>
      </c>
      <c r="G132" s="59" t="e">
        <f>H132/F132</f>
        <v>#DIV/0!</v>
      </c>
      <c r="H132" s="72">
        <f>SUM(H120:H131)</f>
        <v>0</v>
      </c>
      <c r="P132" s="81"/>
      <c r="Q132" s="81"/>
    </row>
    <row r="133" spans="1:17" ht="15" customHeight="1" x14ac:dyDescent="0.35">
      <c r="P133" s="81"/>
      <c r="Q133" s="81"/>
    </row>
    <row r="134" spans="1:17" ht="13.5" customHeight="1" x14ac:dyDescent="0.35">
      <c r="A134" s="101" t="s">
        <v>97</v>
      </c>
      <c r="B134" s="102"/>
      <c r="C134" s="102"/>
      <c r="D134" s="102"/>
      <c r="E134" s="102"/>
      <c r="F134" s="102"/>
      <c r="G134" s="102"/>
      <c r="H134" s="102"/>
      <c r="I134" s="73"/>
      <c r="P134" s="81"/>
      <c r="Q134" s="81"/>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c r="P135" s="81"/>
      <c r="Q135" s="81"/>
    </row>
    <row r="136" spans="1:17" ht="13.5" customHeight="1" x14ac:dyDescent="0.35">
      <c r="A136" s="110">
        <f>A120</f>
        <v>0</v>
      </c>
      <c r="B136" s="119">
        <f>B120</f>
        <v>0</v>
      </c>
      <c r="C136" s="119">
        <f>C120</f>
        <v>0</v>
      </c>
      <c r="D136" s="120"/>
      <c r="E136" s="6">
        <f>E120</f>
        <v>0</v>
      </c>
      <c r="F136" s="74">
        <f>D136*E136</f>
        <v>0</v>
      </c>
      <c r="G136" s="23">
        <v>1</v>
      </c>
      <c r="H136" s="75">
        <f t="shared" ref="H136:H146" si="20">F136*G136</f>
        <v>0</v>
      </c>
      <c r="I136" s="76"/>
      <c r="O136" s="71">
        <f>IF(Táblázat107459[[#This Row],[Foglalkoztatás jellege]]=$D$10,F120*13%,IF(Táblázat107459[[#This Row],[Foglalkoztatás jellege]]=$D$11,E136*2300,IF(Táblázat107459[[#This Row],[Foglalkoztatás jellege]]=$D$12,F120*11.7%,999999999)))</f>
        <v>999999999</v>
      </c>
      <c r="P136" s="81">
        <f t="shared" si="18"/>
        <v>0</v>
      </c>
      <c r="Q136" s="81">
        <f t="shared" si="19"/>
        <v>0</v>
      </c>
    </row>
    <row r="137" spans="1:17" ht="13.5" customHeight="1" x14ac:dyDescent="0.35">
      <c r="A137" s="110">
        <f t="shared" ref="A137:C147" si="21">A121</f>
        <v>0</v>
      </c>
      <c r="B137" s="119">
        <f t="shared" si="21"/>
        <v>0</v>
      </c>
      <c r="C137" s="119">
        <f t="shared" si="21"/>
        <v>0</v>
      </c>
      <c r="D137" s="120"/>
      <c r="E137" s="6">
        <f t="shared" ref="E137:E147" si="22">E121</f>
        <v>0</v>
      </c>
      <c r="F137" s="74">
        <f t="shared" ref="F137:F147" si="23">D137*E137</f>
        <v>0</v>
      </c>
      <c r="G137" s="23">
        <v>1</v>
      </c>
      <c r="H137" s="75">
        <f t="shared" si="20"/>
        <v>0</v>
      </c>
      <c r="I137" s="76"/>
      <c r="O137" s="71">
        <f>IF(Táblázat107459[[#This Row],[Foglalkoztatás jellege]]=$D$10,F121*13%,IF(Táblázat107459[[#This Row],[Foglalkoztatás jellege]]=$D$11,E137*2300,IF(Táblázat107459[[#This Row],[Foglalkoztatás jellege]]=$D$12,F121*11.7%,999999999)))</f>
        <v>999999999</v>
      </c>
      <c r="P137" s="81">
        <f t="shared" si="18"/>
        <v>0</v>
      </c>
      <c r="Q137" s="81">
        <f t="shared" si="19"/>
        <v>0</v>
      </c>
    </row>
    <row r="138" spans="1:17" ht="13.5" customHeight="1" x14ac:dyDescent="0.35">
      <c r="A138" s="110">
        <f t="shared" si="21"/>
        <v>0</v>
      </c>
      <c r="B138" s="119">
        <f t="shared" si="21"/>
        <v>0</v>
      </c>
      <c r="C138" s="119">
        <f t="shared" si="21"/>
        <v>0</v>
      </c>
      <c r="D138" s="120"/>
      <c r="E138" s="6">
        <f t="shared" si="22"/>
        <v>0</v>
      </c>
      <c r="F138" s="74">
        <f t="shared" si="23"/>
        <v>0</v>
      </c>
      <c r="G138" s="23">
        <v>1</v>
      </c>
      <c r="H138" s="75">
        <f t="shared" si="20"/>
        <v>0</v>
      </c>
      <c r="I138" s="76"/>
      <c r="O138" s="71">
        <f>IF(Táblázat107459[[#This Row],[Foglalkoztatás jellege]]=$D$10,F122*13%,IF(Táblázat107459[[#This Row],[Foglalkoztatás jellege]]=$D$11,E138*2300,IF(Táblázat107459[[#This Row],[Foglalkoztatás jellege]]=$D$12,F122*11.7%,999999999)))</f>
        <v>999999999</v>
      </c>
      <c r="P138" s="81">
        <f t="shared" si="18"/>
        <v>0</v>
      </c>
      <c r="Q138" s="81">
        <f t="shared" si="19"/>
        <v>0</v>
      </c>
    </row>
    <row r="139" spans="1:17" ht="13.5" customHeight="1" x14ac:dyDescent="0.35">
      <c r="A139" s="110">
        <f t="shared" si="21"/>
        <v>0</v>
      </c>
      <c r="B139" s="119">
        <f t="shared" si="21"/>
        <v>0</v>
      </c>
      <c r="C139" s="119">
        <f t="shared" si="21"/>
        <v>0</v>
      </c>
      <c r="D139" s="120"/>
      <c r="E139" s="6">
        <f t="shared" si="22"/>
        <v>0</v>
      </c>
      <c r="F139" s="74">
        <f t="shared" si="23"/>
        <v>0</v>
      </c>
      <c r="G139" s="23">
        <v>1</v>
      </c>
      <c r="H139" s="75">
        <f t="shared" si="20"/>
        <v>0</v>
      </c>
      <c r="I139" s="76"/>
      <c r="O139" s="71">
        <f>IF(Táblázat107459[[#This Row],[Foglalkoztatás jellege]]=$D$10,F123*13%,IF(Táblázat107459[[#This Row],[Foglalkoztatás jellege]]=$D$11,E139*2300,IF(Táblázat107459[[#This Row],[Foglalkoztatás jellege]]=$D$12,F123*11.7%,999999999)))</f>
        <v>999999999</v>
      </c>
      <c r="P139" s="81">
        <f t="shared" si="18"/>
        <v>0</v>
      </c>
      <c r="Q139" s="81">
        <f t="shared" si="19"/>
        <v>0</v>
      </c>
    </row>
    <row r="140" spans="1:17" ht="13.5" customHeight="1" x14ac:dyDescent="0.35">
      <c r="A140" s="110">
        <f t="shared" si="21"/>
        <v>0</v>
      </c>
      <c r="B140" s="119">
        <f t="shared" si="21"/>
        <v>0</v>
      </c>
      <c r="C140" s="119">
        <f t="shared" si="21"/>
        <v>0</v>
      </c>
      <c r="D140" s="120"/>
      <c r="E140" s="6">
        <f t="shared" si="22"/>
        <v>0</v>
      </c>
      <c r="F140" s="74">
        <f t="shared" si="23"/>
        <v>0</v>
      </c>
      <c r="G140" s="23">
        <v>1</v>
      </c>
      <c r="H140" s="75">
        <f t="shared" si="20"/>
        <v>0</v>
      </c>
      <c r="I140" s="76"/>
      <c r="O140" s="71">
        <f>IF(Táblázat107459[[#This Row],[Foglalkoztatás jellege]]=$D$10,F124*13%,IF(Táblázat107459[[#This Row],[Foglalkoztatás jellege]]=$D$11,E140*2300,IF(Táblázat107459[[#This Row],[Foglalkoztatás jellege]]=$D$12,F124*11.7%,999999999)))</f>
        <v>999999999</v>
      </c>
      <c r="P140" s="81">
        <f t="shared" si="18"/>
        <v>0</v>
      </c>
      <c r="Q140" s="81">
        <f t="shared" si="19"/>
        <v>0</v>
      </c>
    </row>
    <row r="141" spans="1:17" ht="13.5" customHeight="1" x14ac:dyDescent="0.35">
      <c r="A141" s="110">
        <f t="shared" si="21"/>
        <v>0</v>
      </c>
      <c r="B141" s="119">
        <f t="shared" si="21"/>
        <v>0</v>
      </c>
      <c r="C141" s="119">
        <f t="shared" si="21"/>
        <v>0</v>
      </c>
      <c r="D141" s="120"/>
      <c r="E141" s="6">
        <f t="shared" si="22"/>
        <v>0</v>
      </c>
      <c r="F141" s="74">
        <f t="shared" si="23"/>
        <v>0</v>
      </c>
      <c r="G141" s="23">
        <v>1</v>
      </c>
      <c r="H141" s="75">
        <f t="shared" si="20"/>
        <v>0</v>
      </c>
      <c r="I141" s="76"/>
      <c r="O141" s="71">
        <f>IF(Táblázat107459[[#This Row],[Foglalkoztatás jellege]]=$D$10,F125*13%,IF(Táblázat107459[[#This Row],[Foglalkoztatás jellege]]=$D$11,E141*2300,IF(Táblázat107459[[#This Row],[Foglalkoztatás jellege]]=$D$12,F125*11.7%,999999999)))</f>
        <v>999999999</v>
      </c>
      <c r="P141" s="81">
        <f t="shared" si="18"/>
        <v>0</v>
      </c>
      <c r="Q141" s="81">
        <f t="shared" si="19"/>
        <v>0</v>
      </c>
    </row>
    <row r="142" spans="1:17" ht="13.5" customHeight="1" x14ac:dyDescent="0.35">
      <c r="A142" s="110">
        <f t="shared" si="21"/>
        <v>0</v>
      </c>
      <c r="B142" s="119">
        <f t="shared" si="21"/>
        <v>0</v>
      </c>
      <c r="C142" s="119">
        <f t="shared" si="21"/>
        <v>0</v>
      </c>
      <c r="D142" s="120"/>
      <c r="E142" s="6">
        <f t="shared" si="22"/>
        <v>0</v>
      </c>
      <c r="F142" s="74">
        <f t="shared" si="23"/>
        <v>0</v>
      </c>
      <c r="G142" s="23">
        <v>1</v>
      </c>
      <c r="H142" s="75">
        <f t="shared" si="20"/>
        <v>0</v>
      </c>
      <c r="I142" s="76"/>
      <c r="O142" s="71">
        <f>IF(Táblázat107459[[#This Row],[Foglalkoztatás jellege]]=$D$10,F126*13%,IF(Táblázat107459[[#This Row],[Foglalkoztatás jellege]]=$D$11,E142*2300,IF(Táblázat107459[[#This Row],[Foglalkoztatás jellege]]=$D$12,F126*11.7%,999999999)))</f>
        <v>999999999</v>
      </c>
      <c r="P142" s="81">
        <f t="shared" si="18"/>
        <v>0</v>
      </c>
      <c r="Q142" s="81">
        <f t="shared" si="19"/>
        <v>0</v>
      </c>
    </row>
    <row r="143" spans="1:17" ht="13.5" customHeight="1" x14ac:dyDescent="0.35">
      <c r="A143" s="110">
        <f t="shared" si="21"/>
        <v>0</v>
      </c>
      <c r="B143" s="119">
        <f t="shared" si="21"/>
        <v>0</v>
      </c>
      <c r="C143" s="119">
        <f t="shared" si="21"/>
        <v>0</v>
      </c>
      <c r="D143" s="120"/>
      <c r="E143" s="6">
        <f t="shared" si="22"/>
        <v>0</v>
      </c>
      <c r="F143" s="74">
        <f t="shared" si="23"/>
        <v>0</v>
      </c>
      <c r="G143" s="23">
        <v>1</v>
      </c>
      <c r="H143" s="75">
        <f t="shared" si="20"/>
        <v>0</v>
      </c>
      <c r="I143" s="76"/>
      <c r="O143" s="71">
        <f>IF(Táblázat107459[[#This Row],[Foglalkoztatás jellege]]=$D$10,F127*13%,IF(Táblázat107459[[#This Row],[Foglalkoztatás jellege]]=$D$11,E143*2300,IF(Táblázat107459[[#This Row],[Foglalkoztatás jellege]]=$D$12,F127*11.7%,999999999)))</f>
        <v>999999999</v>
      </c>
      <c r="P143" s="81">
        <f t="shared" si="18"/>
        <v>0</v>
      </c>
      <c r="Q143" s="81">
        <f t="shared" si="19"/>
        <v>0</v>
      </c>
    </row>
    <row r="144" spans="1:17" ht="13.5" customHeight="1" x14ac:dyDescent="0.35">
      <c r="A144" s="110">
        <f t="shared" si="21"/>
        <v>0</v>
      </c>
      <c r="B144" s="119">
        <f t="shared" si="21"/>
        <v>0</v>
      </c>
      <c r="C144" s="119">
        <f t="shared" si="21"/>
        <v>0</v>
      </c>
      <c r="D144" s="120"/>
      <c r="E144" s="6">
        <f t="shared" si="22"/>
        <v>0</v>
      </c>
      <c r="F144" s="74">
        <f t="shared" si="23"/>
        <v>0</v>
      </c>
      <c r="G144" s="23">
        <v>1</v>
      </c>
      <c r="H144" s="75">
        <f t="shared" si="20"/>
        <v>0</v>
      </c>
      <c r="I144" s="76"/>
      <c r="O144" s="71">
        <f>IF(Táblázat107459[[#This Row],[Foglalkoztatás jellege]]=$D$10,F128*13%,IF(Táblázat107459[[#This Row],[Foglalkoztatás jellege]]=$D$11,E144*2300,IF(Táblázat107459[[#This Row],[Foglalkoztatás jellege]]=$D$12,F128*11.7%,999999999)))</f>
        <v>999999999</v>
      </c>
      <c r="P144" s="81">
        <f t="shared" si="18"/>
        <v>0</v>
      </c>
      <c r="Q144" s="81">
        <f t="shared" si="19"/>
        <v>0</v>
      </c>
    </row>
    <row r="145" spans="1:17" ht="13.5" customHeight="1" x14ac:dyDescent="0.35">
      <c r="A145" s="110">
        <f t="shared" si="21"/>
        <v>0</v>
      </c>
      <c r="B145" s="119">
        <f t="shared" si="21"/>
        <v>0</v>
      </c>
      <c r="C145" s="119">
        <f t="shared" si="21"/>
        <v>0</v>
      </c>
      <c r="D145" s="120"/>
      <c r="E145" s="6">
        <f t="shared" si="22"/>
        <v>0</v>
      </c>
      <c r="F145" s="74">
        <f t="shared" si="23"/>
        <v>0</v>
      </c>
      <c r="G145" s="23">
        <v>1</v>
      </c>
      <c r="H145" s="75">
        <f t="shared" si="20"/>
        <v>0</v>
      </c>
      <c r="I145" s="76"/>
      <c r="O145" s="71">
        <f>IF(Táblázat107459[[#This Row],[Foglalkoztatás jellege]]=$D$10,F129*13%,IF(Táblázat107459[[#This Row],[Foglalkoztatás jellege]]=$D$11,E145*2300,IF(Táblázat107459[[#This Row],[Foglalkoztatás jellege]]=$D$12,F129*11.7%,999999999)))</f>
        <v>999999999</v>
      </c>
      <c r="P145" s="81">
        <f t="shared" si="18"/>
        <v>0</v>
      </c>
      <c r="Q145" s="81">
        <f t="shared" si="19"/>
        <v>0</v>
      </c>
    </row>
    <row r="146" spans="1:17" ht="13.5" customHeight="1" x14ac:dyDescent="0.35">
      <c r="A146" s="110">
        <f t="shared" si="21"/>
        <v>0</v>
      </c>
      <c r="B146" s="119">
        <f t="shared" si="21"/>
        <v>0</v>
      </c>
      <c r="C146" s="119">
        <f t="shared" si="21"/>
        <v>0</v>
      </c>
      <c r="D146" s="120"/>
      <c r="E146" s="6">
        <f t="shared" si="22"/>
        <v>0</v>
      </c>
      <c r="F146" s="74">
        <f t="shared" si="23"/>
        <v>0</v>
      </c>
      <c r="G146" s="23">
        <v>1</v>
      </c>
      <c r="H146" s="75">
        <f t="shared" si="20"/>
        <v>0</v>
      </c>
      <c r="I146" s="76"/>
      <c r="O146" s="71">
        <f>IF(Táblázat107459[[#This Row],[Foglalkoztatás jellege]]=$D$10,F130*13%,IF(Táblázat107459[[#This Row],[Foglalkoztatás jellege]]=$D$11,E146*2300,IF(Táblázat107459[[#This Row],[Foglalkoztatás jellege]]=$D$12,F130*11.7%,999999999)))</f>
        <v>999999999</v>
      </c>
      <c r="P146" s="81">
        <f t="shared" si="18"/>
        <v>0</v>
      </c>
      <c r="Q146" s="81">
        <f t="shared" si="19"/>
        <v>0</v>
      </c>
    </row>
    <row r="147" spans="1:17" ht="13.5" customHeight="1" x14ac:dyDescent="0.35">
      <c r="A147" s="110">
        <f t="shared" si="21"/>
        <v>0</v>
      </c>
      <c r="B147" s="119">
        <f t="shared" si="21"/>
        <v>0</v>
      </c>
      <c r="C147" s="119">
        <f t="shared" si="21"/>
        <v>0</v>
      </c>
      <c r="D147" s="120"/>
      <c r="E147" s="6">
        <f t="shared" si="22"/>
        <v>0</v>
      </c>
      <c r="F147" s="74">
        <f t="shared" si="23"/>
        <v>0</v>
      </c>
      <c r="G147" s="23">
        <v>1</v>
      </c>
      <c r="H147" s="75">
        <f>F147*G147</f>
        <v>0</v>
      </c>
      <c r="I147" s="76"/>
      <c r="O147" s="71">
        <f>IF(Táblázat107459[[#This Row],[Foglalkoztatás jellege]]=$D$10,F131*13%,IF(Táblázat107459[[#This Row],[Foglalkoztatás jellege]]=$D$11,E147*2300,IF(Táblázat107459[[#This Row],[Foglalkoztatás jellege]]=$D$12,F131*11.7%,999999999)))</f>
        <v>999999999</v>
      </c>
      <c r="P147" s="81">
        <f t="shared" si="18"/>
        <v>0</v>
      </c>
      <c r="Q147" s="81">
        <f t="shared" si="19"/>
        <v>0</v>
      </c>
    </row>
    <row r="148" spans="1:17" ht="13.5" customHeight="1" x14ac:dyDescent="0.35">
      <c r="A148" s="106" t="s">
        <v>49</v>
      </c>
      <c r="B148" s="107"/>
      <c r="C148" s="107"/>
      <c r="D148" s="107"/>
      <c r="E148" s="108"/>
      <c r="F148" s="77">
        <f>SUM(F136:F147)</f>
        <v>0</v>
      </c>
      <c r="G148" s="59" t="e">
        <f>H148/F148</f>
        <v>#DIV/0!</v>
      </c>
      <c r="H148" s="78">
        <f>SUM(H136:H147)</f>
        <v>0</v>
      </c>
      <c r="I148" s="76"/>
      <c r="O148" s="71"/>
      <c r="P148" s="81"/>
      <c r="Q148" s="81"/>
    </row>
    <row r="149" spans="1:17" ht="13.5" customHeight="1" x14ac:dyDescent="0.35">
      <c r="A149" s="68"/>
      <c r="B149" s="68"/>
      <c r="C149" s="68"/>
      <c r="D149" s="68"/>
      <c r="E149" s="45"/>
      <c r="F149" s="45"/>
      <c r="G149" s="79"/>
      <c r="H149" s="79"/>
      <c r="I149" s="79"/>
      <c r="O149" s="80"/>
      <c r="P149" s="81"/>
      <c r="Q149" s="81"/>
    </row>
    <row r="150" spans="1:17" ht="13.5" customHeight="1" x14ac:dyDescent="0.35">
      <c r="A150" s="68"/>
      <c r="B150" s="68"/>
      <c r="C150" s="68"/>
      <c r="D150" s="68"/>
      <c r="E150" s="45"/>
      <c r="F150" s="45"/>
      <c r="G150" s="79"/>
      <c r="H150" s="79"/>
      <c r="I150" s="79"/>
      <c r="P150" s="81"/>
      <c r="Q150" s="81"/>
    </row>
    <row r="151" spans="1:17" ht="13.5" customHeight="1" x14ac:dyDescent="0.35">
      <c r="A151" s="68"/>
      <c r="B151" s="68"/>
      <c r="C151" s="68"/>
      <c r="D151" s="68"/>
      <c r="E151" s="45"/>
      <c r="F151" s="45"/>
      <c r="G151" s="79"/>
      <c r="H151" s="79"/>
      <c r="I151" s="79"/>
      <c r="P151" s="81"/>
      <c r="Q151" s="81"/>
    </row>
    <row r="152" spans="1:17" ht="13.5" customHeight="1" x14ac:dyDescent="0.35">
      <c r="A152" s="35"/>
      <c r="B152" s="35"/>
      <c r="C152" s="35"/>
      <c r="D152" s="35"/>
      <c r="E152" s="35"/>
      <c r="F152" s="35"/>
      <c r="G152" s="35"/>
      <c r="H152" s="35"/>
      <c r="I152" s="35"/>
      <c r="P152" s="81"/>
      <c r="Q152" s="81"/>
    </row>
    <row r="153" spans="1:17" ht="13.5" customHeight="1" x14ac:dyDescent="0.35">
      <c r="A153" s="1" t="s">
        <v>65</v>
      </c>
      <c r="B153" s="35"/>
      <c r="C153" s="35"/>
      <c r="D153" s="35"/>
      <c r="E153" s="35"/>
      <c r="F153" s="35"/>
      <c r="G153" s="35"/>
      <c r="H153" s="35"/>
      <c r="I153" s="35"/>
      <c r="P153" s="81"/>
      <c r="Q153" s="81"/>
    </row>
    <row r="154" spans="1:17" ht="13.5" customHeight="1" x14ac:dyDescent="0.35">
      <c r="A154" s="35"/>
      <c r="B154" s="35"/>
      <c r="C154" s="35"/>
      <c r="D154" s="35"/>
      <c r="E154" s="35"/>
      <c r="F154" s="35"/>
      <c r="G154" s="35"/>
      <c r="H154" s="35"/>
      <c r="I154" s="35"/>
      <c r="P154" s="81"/>
      <c r="Q154" s="81"/>
    </row>
    <row r="155" spans="1:17" ht="13.5" customHeight="1" x14ac:dyDescent="0.35">
      <c r="A155" s="35"/>
      <c r="B155" s="36"/>
      <c r="C155" s="35"/>
      <c r="D155" s="35"/>
      <c r="E155" s="35"/>
      <c r="F155" s="35"/>
      <c r="G155" s="35"/>
      <c r="H155" s="35"/>
      <c r="I155" s="35"/>
      <c r="P155" s="81"/>
      <c r="Q155" s="81"/>
    </row>
    <row r="156" spans="1:17" ht="13.5" customHeight="1" x14ac:dyDescent="0.35">
      <c r="A156" s="35"/>
      <c r="B156" s="37" t="s">
        <v>98</v>
      </c>
      <c r="C156" s="35"/>
      <c r="D156" s="35"/>
      <c r="E156" s="35"/>
      <c r="F156" s="35"/>
      <c r="G156" s="35"/>
      <c r="H156" s="35"/>
      <c r="I156" s="35"/>
      <c r="P156" s="81"/>
      <c r="Q156" s="81"/>
    </row>
    <row r="157" spans="1:17" ht="15" customHeight="1" x14ac:dyDescent="0.35"/>
  </sheetData>
  <sheetProtection algorithmName="SHA-512" hashValue="6ClDCRNb2QxTgwqlS/Gtay+xza/LkZ2zGDb6h/FxhVRS4O2Ujh1K2qpPVg77J9vjr1ZHppNR6SzFhmVLfnYlZQ==" saltValue="v50NLmfZf/kDY3r5Hh2Ogg==" spinCount="100000" sheet="1" objects="1" scenarios="1"/>
  <protectedRanges>
    <protectedRange sqref="H24:J27" name="Tartomány1"/>
  </protectedRanges>
  <mergeCells count="14">
    <mergeCell ref="A1:C1"/>
    <mergeCell ref="A9:C9"/>
    <mergeCell ref="A132:E132"/>
    <mergeCell ref="A134:H134"/>
    <mergeCell ref="A148:E148"/>
    <mergeCell ref="A75:G75"/>
    <mergeCell ref="A115:G115"/>
    <mergeCell ref="A118:H118"/>
    <mergeCell ref="A23:G23"/>
    <mergeCell ref="H23:M23"/>
    <mergeCell ref="A78:G78"/>
    <mergeCell ref="H78:M78"/>
    <mergeCell ref="I15:J15"/>
    <mergeCell ref="I16:J16"/>
  </mergeCells>
  <conditionalFormatting sqref="E25:E74">
    <cfRule type="cellIs" dxfId="263" priority="6" operator="greaterThan">
      <formula>D25*27%</formula>
    </cfRule>
  </conditionalFormatting>
  <conditionalFormatting sqref="E80:E114">
    <cfRule type="cellIs" dxfId="262" priority="5" operator="greaterThan">
      <formula>D80*27%</formula>
    </cfRule>
  </conditionalFormatting>
  <conditionalFormatting sqref="F136:F147">
    <cfRule type="cellIs" dxfId="261" priority="2" operator="greaterThan">
      <formula>O136</formula>
    </cfRule>
  </conditionalFormatting>
  <conditionalFormatting sqref="I25:I74">
    <cfRule type="cellIs" dxfId="260" priority="4" operator="greaterThan">
      <formula>H25*27%</formula>
    </cfRule>
  </conditionalFormatting>
  <conditionalFormatting sqref="I80:I114">
    <cfRule type="cellIs" dxfId="259" priority="3" operator="greaterThan">
      <formula>H80*27%</formula>
    </cfRule>
  </conditionalFormatting>
  <conditionalFormatting sqref="I136:I147">
    <cfRule type="cellIs" dxfId="258" priority="1" operator="greaterThan">
      <formula>E136*15</formula>
    </cfRule>
  </conditionalFormatting>
  <dataValidations count="6">
    <dataValidation allowBlank="1" showErrorMessage="1" sqref="A16:A19" xr:uid="{E09D7681-CA81-484A-B948-320E203EF03C}"/>
    <dataValidation type="list" allowBlank="1" showErrorMessage="1" sqref="C25:C74 C120:C131 C80:C114" xr:uid="{14EC9949-28A5-45B7-A723-8C4554BADDB4}">
      <formula1>$B$10:$B$11</formula1>
    </dataValidation>
    <dataValidation type="list" allowBlank="1" showInputMessage="1" showErrorMessage="1" sqref="B7" xr:uid="{96328795-0E2B-4989-9425-A72B25158799}">
      <formula1>$C$10:$C$11</formula1>
    </dataValidation>
    <dataValidation type="list" allowBlank="1" showErrorMessage="1" sqref="B25:B74 B80:B114" xr:uid="{79935681-63DC-4DBA-8B03-B25A87D62C24}">
      <formula1>$A$10:$A$11</formula1>
    </dataValidation>
    <dataValidation type="list" allowBlank="1" showErrorMessage="1" sqref="B120:B131" xr:uid="{99068113-2DBD-476F-B3EE-6B775F2C2EC2}">
      <formula1>$D$10:$D$13</formula1>
    </dataValidation>
    <dataValidation allowBlank="1" showInputMessage="1" showErrorMessage="1" sqref="D6" xr:uid="{420CF43A-201B-4BFD-9701-3CA5A668146F}"/>
  </dataValidations>
  <pageMargins left="0.7" right="0.7" top="0.75" bottom="0.75" header="0.3" footer="0.3"/>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9C1E3-0242-41B3-816E-36ED498804D7}">
  <dimension ref="A1:Q157"/>
  <sheetViews>
    <sheetView topLeftCell="A107" zoomScale="67" zoomScaleNormal="67" workbookViewId="0">
      <selection activeCell="G25" sqref="G25"/>
    </sheetView>
  </sheetViews>
  <sheetFormatPr defaultColWidth="14.453125" defaultRowHeight="14.5" x14ac:dyDescent="0.35"/>
  <cols>
    <col min="1" max="1" width="37.453125" customWidth="1"/>
    <col min="2" max="2" width="52" customWidth="1"/>
    <col min="3" max="3" width="29.54296875" bestFit="1" customWidth="1"/>
    <col min="4" max="4" width="36.1796875" bestFit="1" customWidth="1"/>
    <col min="5" max="5" width="30.26953125" customWidth="1"/>
    <col min="6" max="6" width="27.26953125" bestFit="1" customWidth="1"/>
    <col min="7" max="7" width="18.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26.453125" customWidth="1"/>
    <col min="14" max="14" width="35" customWidth="1"/>
    <col min="15" max="17" width="35" hidden="1" customWidth="1"/>
    <col min="18" max="26" width="35" customWidth="1"/>
  </cols>
  <sheetData>
    <row r="1" spans="1:17" ht="13.5" customHeight="1" x14ac:dyDescent="0.35">
      <c r="A1" s="104" t="s">
        <v>67</v>
      </c>
      <c r="B1" s="95"/>
      <c r="C1" s="95"/>
      <c r="D1" s="38"/>
      <c r="E1" s="38"/>
      <c r="F1" s="38"/>
      <c r="G1" s="38"/>
      <c r="H1" s="38"/>
      <c r="I1" s="38"/>
      <c r="J1" s="38"/>
      <c r="K1" s="35"/>
      <c r="L1" s="35"/>
      <c r="M1" s="35"/>
    </row>
    <row r="2" spans="1:17" ht="13.5" customHeight="1" x14ac:dyDescent="0.35">
      <c r="A2" s="38"/>
      <c r="B2" s="38"/>
      <c r="C2" s="38"/>
      <c r="D2" s="38"/>
      <c r="E2" s="38"/>
      <c r="F2" s="38"/>
      <c r="G2" s="38"/>
      <c r="H2" s="38"/>
      <c r="I2" s="38"/>
      <c r="J2" s="38"/>
      <c r="K2" s="35"/>
      <c r="L2" s="35"/>
      <c r="M2" s="35"/>
    </row>
    <row r="3" spans="1:17" ht="13.5" customHeight="1" x14ac:dyDescent="0.35">
      <c r="A3" s="39" t="s">
        <v>99</v>
      </c>
      <c r="B3" s="2"/>
      <c r="C3" s="35"/>
      <c r="D3" s="35"/>
      <c r="E3" s="35"/>
      <c r="F3" s="35"/>
      <c r="G3" s="35"/>
      <c r="H3" s="35"/>
      <c r="I3" s="35"/>
      <c r="J3" s="35"/>
      <c r="K3" s="35"/>
      <c r="L3" s="35"/>
      <c r="M3" s="35"/>
    </row>
    <row r="4" spans="1:17" ht="13.5" customHeight="1" x14ac:dyDescent="0.35">
      <c r="A4" s="39" t="s">
        <v>52</v>
      </c>
      <c r="B4" s="2"/>
      <c r="C4" s="35"/>
      <c r="D4" s="35"/>
      <c r="E4" s="35"/>
      <c r="F4" s="35"/>
      <c r="G4" s="35"/>
      <c r="H4" s="35"/>
      <c r="I4" s="35"/>
      <c r="J4" s="35"/>
      <c r="K4" s="35"/>
      <c r="L4" s="35"/>
      <c r="M4" s="35"/>
      <c r="P4" s="81"/>
      <c r="Q4" s="81"/>
    </row>
    <row r="5" spans="1:17" ht="13.5" customHeight="1" x14ac:dyDescent="0.35">
      <c r="A5" s="39" t="s">
        <v>69</v>
      </c>
      <c r="B5" s="40" t="s">
        <v>70</v>
      </c>
      <c r="C5" s="35"/>
      <c r="D5" s="35"/>
      <c r="E5" s="35"/>
      <c r="F5" s="35"/>
      <c r="G5" s="35"/>
      <c r="H5" s="35"/>
      <c r="I5" s="35"/>
      <c r="J5" s="35"/>
      <c r="K5" s="35"/>
      <c r="L5" s="35"/>
      <c r="M5" s="35"/>
      <c r="P5" s="81"/>
      <c r="Q5" s="81"/>
    </row>
    <row r="6" spans="1:17" ht="13.5" customHeight="1" x14ac:dyDescent="0.35">
      <c r="A6" s="39" t="s">
        <v>7</v>
      </c>
      <c r="B6" s="41">
        <f>G20</f>
        <v>0</v>
      </c>
      <c r="C6" s="35"/>
      <c r="D6" s="35"/>
      <c r="E6" s="35"/>
      <c r="F6" s="35"/>
      <c r="G6" s="35"/>
      <c r="H6" s="35"/>
      <c r="I6" s="35"/>
      <c r="J6" s="35"/>
      <c r="K6" s="35"/>
      <c r="L6" s="35"/>
      <c r="M6" s="35"/>
      <c r="P6" s="81"/>
      <c r="Q6" s="81"/>
    </row>
    <row r="7" spans="1:17" ht="13.5" customHeight="1" x14ac:dyDescent="0.35">
      <c r="A7" s="39" t="s">
        <v>9</v>
      </c>
      <c r="B7" s="3" t="s">
        <v>71</v>
      </c>
      <c r="C7" s="35"/>
      <c r="D7" s="35"/>
      <c r="E7" s="35"/>
      <c r="F7" s="35"/>
      <c r="G7" s="35"/>
      <c r="H7" s="35"/>
      <c r="I7" s="35"/>
      <c r="J7" s="35"/>
      <c r="K7" s="35"/>
      <c r="L7" s="35"/>
      <c r="M7" s="35"/>
      <c r="P7" s="81"/>
      <c r="Q7" s="81"/>
    </row>
    <row r="8" spans="1:17" ht="13.5" hidden="1" customHeight="1" x14ac:dyDescent="0.35">
      <c r="A8" s="42"/>
      <c r="B8" s="38"/>
      <c r="C8" s="35"/>
      <c r="D8" s="35"/>
      <c r="E8" s="35"/>
      <c r="F8" s="4"/>
      <c r="G8" s="35"/>
      <c r="H8" s="35"/>
      <c r="I8" s="35"/>
      <c r="J8" s="35"/>
      <c r="K8" s="35"/>
      <c r="L8" s="35"/>
      <c r="M8" s="35"/>
      <c r="P8" s="81"/>
      <c r="Q8" s="81"/>
    </row>
    <row r="9" spans="1:17" ht="13.5" hidden="1" customHeight="1" x14ac:dyDescent="0.35">
      <c r="A9" s="105" t="s">
        <v>72</v>
      </c>
      <c r="B9" s="105"/>
      <c r="C9" s="105"/>
      <c r="D9" s="35"/>
      <c r="E9" s="35"/>
      <c r="F9" s="35"/>
      <c r="G9" s="35"/>
      <c r="H9" s="35"/>
      <c r="I9" s="35"/>
      <c r="J9" s="35"/>
      <c r="K9" s="35"/>
      <c r="L9" s="35"/>
      <c r="M9" s="35"/>
      <c r="P9" s="81"/>
      <c r="Q9" s="81"/>
    </row>
    <row r="10" spans="1:17" ht="13.5" hidden="1" customHeight="1" x14ac:dyDescent="0.35">
      <c r="A10" s="35" t="s">
        <v>73</v>
      </c>
      <c r="B10" s="35" t="s">
        <v>74</v>
      </c>
      <c r="C10" s="35" t="s">
        <v>75</v>
      </c>
      <c r="D10" s="35" t="s">
        <v>76</v>
      </c>
      <c r="F10" s="35"/>
      <c r="G10" s="35"/>
      <c r="H10" s="35"/>
      <c r="I10" s="35"/>
      <c r="J10" s="35"/>
      <c r="K10" s="35"/>
      <c r="L10" s="35"/>
      <c r="M10" s="35"/>
      <c r="P10" s="81"/>
      <c r="Q10" s="81"/>
    </row>
    <row r="11" spans="1:17" ht="13.5" hidden="1" customHeight="1" x14ac:dyDescent="0.35">
      <c r="A11" s="35" t="s">
        <v>77</v>
      </c>
      <c r="B11" s="35" t="s">
        <v>78</v>
      </c>
      <c r="C11" s="35" t="s">
        <v>71</v>
      </c>
      <c r="D11" s="35" t="s">
        <v>79</v>
      </c>
      <c r="E11" s="35"/>
      <c r="F11" s="35"/>
      <c r="G11" s="35"/>
      <c r="H11" s="35"/>
      <c r="I11" s="35"/>
      <c r="J11" s="35"/>
      <c r="K11" s="35"/>
      <c r="L11" s="35"/>
      <c r="M11" s="35"/>
      <c r="P11" s="81"/>
      <c r="Q11" s="81"/>
    </row>
    <row r="12" spans="1:17" ht="13.5" hidden="1" customHeight="1" x14ac:dyDescent="0.35">
      <c r="B12" s="35"/>
      <c r="C12" s="35"/>
      <c r="D12" s="35" t="s">
        <v>80</v>
      </c>
      <c r="E12" s="35"/>
      <c r="F12" s="35"/>
      <c r="G12" s="35"/>
      <c r="H12" s="35"/>
      <c r="I12" s="35"/>
      <c r="J12" s="35"/>
      <c r="K12" s="35"/>
      <c r="L12" s="35"/>
      <c r="M12" s="35"/>
      <c r="P12" s="81"/>
      <c r="Q12" s="81"/>
    </row>
    <row r="13" spans="1:17" ht="13.5" hidden="1" customHeight="1" x14ac:dyDescent="0.35">
      <c r="A13" s="35"/>
      <c r="B13" s="35"/>
      <c r="C13" s="35"/>
      <c r="D13" s="35" t="s">
        <v>81</v>
      </c>
      <c r="E13" s="35"/>
      <c r="F13" s="35"/>
      <c r="G13" s="35"/>
      <c r="H13" s="35"/>
      <c r="I13" s="35"/>
      <c r="J13" s="35"/>
      <c r="K13" s="35"/>
      <c r="L13" s="35"/>
      <c r="M13" s="35"/>
      <c r="P13" s="81"/>
      <c r="Q13" s="81"/>
    </row>
    <row r="14" spans="1:17" ht="13.5" customHeight="1" x14ac:dyDescent="0.35">
      <c r="A14" s="35"/>
      <c r="B14" s="35"/>
      <c r="C14" s="35"/>
      <c r="D14" s="35"/>
      <c r="E14" s="35"/>
      <c r="F14" s="35"/>
      <c r="G14" s="35"/>
      <c r="H14" s="35"/>
      <c r="I14" s="35"/>
      <c r="J14" s="35"/>
      <c r="K14" s="35"/>
      <c r="L14" s="35"/>
      <c r="M14" s="35"/>
      <c r="P14" s="81"/>
      <c r="Q14" s="81"/>
    </row>
    <row r="15" spans="1:17"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c r="P15" s="81"/>
      <c r="Q15" s="81"/>
    </row>
    <row r="16" spans="1:17"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c r="P16" s="81"/>
      <c r="Q16" s="81"/>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c r="P17" s="81"/>
      <c r="Q17" s="81"/>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c r="P18" s="81"/>
      <c r="Q18" s="81"/>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c r="P19" s="81"/>
      <c r="Q19" s="81"/>
    </row>
    <row r="20" spans="1:17" ht="13.5" customHeight="1" x14ac:dyDescent="0.35">
      <c r="A20" s="48" t="s">
        <v>49</v>
      </c>
      <c r="B20" s="49"/>
      <c r="C20" s="50">
        <f>SUM(C16:C19)</f>
        <v>0</v>
      </c>
      <c r="D20" s="50">
        <f>SUM(D16:D19)</f>
        <v>0</v>
      </c>
      <c r="E20" s="50">
        <f>SUM(E16:E19)</f>
        <v>0</v>
      </c>
      <c r="F20" s="50">
        <f>SUM(F16:F19)</f>
        <v>0</v>
      </c>
      <c r="G20" s="51">
        <f>SUM(G16:G19)</f>
        <v>0</v>
      </c>
      <c r="H20" s="45"/>
      <c r="I20" s="45"/>
      <c r="P20" s="81"/>
      <c r="Q20" s="81"/>
    </row>
    <row r="21" spans="1:17" ht="13.5" customHeight="1" x14ac:dyDescent="0.35">
      <c r="A21" s="52"/>
      <c r="B21" s="52"/>
      <c r="C21" s="53"/>
      <c r="D21" s="53"/>
      <c r="E21" s="53"/>
      <c r="F21" s="53"/>
      <c r="G21" s="53"/>
      <c r="H21" s="45"/>
      <c r="I21" s="45"/>
      <c r="P21" s="81"/>
      <c r="Q21" s="81"/>
    </row>
    <row r="22" spans="1:17" ht="13.5" customHeight="1" x14ac:dyDescent="0.35">
      <c r="A22" s="35"/>
      <c r="B22" s="35"/>
      <c r="C22" s="35"/>
      <c r="D22" s="35"/>
      <c r="E22" s="35"/>
      <c r="F22" s="35"/>
      <c r="G22" s="35"/>
      <c r="H22" s="35"/>
      <c r="I22" s="35"/>
      <c r="J22" s="35"/>
      <c r="K22" s="35"/>
      <c r="L22" s="35"/>
      <c r="M22" s="35"/>
      <c r="P22" s="81"/>
      <c r="Q22" s="81"/>
    </row>
    <row r="23" spans="1:17" ht="13.5" customHeight="1" x14ac:dyDescent="0.35">
      <c r="A23" s="101" t="s">
        <v>93</v>
      </c>
      <c r="B23" s="102"/>
      <c r="C23" s="102"/>
      <c r="D23" s="102"/>
      <c r="E23" s="102"/>
      <c r="F23" s="102"/>
      <c r="G23" s="102"/>
      <c r="H23" s="101" t="s">
        <v>93</v>
      </c>
      <c r="I23" s="102"/>
      <c r="J23" s="102"/>
      <c r="K23" s="102"/>
      <c r="L23" s="102"/>
      <c r="M23" s="103"/>
      <c r="P23" s="81"/>
      <c r="Q23" s="81"/>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P88"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si="4"/>
        <v>0</v>
      </c>
      <c r="Q26" s="81">
        <f t="shared" ref="Q26:Q89" si="8">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4"/>
        <v>0</v>
      </c>
      <c r="Q27" s="81">
        <f t="shared" si="8"/>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4"/>
        <v>0</v>
      </c>
      <c r="Q28" s="81">
        <f t="shared" si="8"/>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4"/>
        <v>0</v>
      </c>
      <c r="Q29" s="81">
        <f t="shared" si="8"/>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4"/>
        <v>0</v>
      </c>
      <c r="Q30" s="81">
        <f t="shared" si="8"/>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4"/>
        <v>0</v>
      </c>
      <c r="Q31" s="81">
        <f t="shared" si="8"/>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4"/>
        <v>0</v>
      </c>
      <c r="Q32" s="81">
        <f t="shared" si="8"/>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4"/>
        <v>0</v>
      </c>
      <c r="Q33" s="81">
        <f t="shared" si="8"/>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4"/>
        <v>0</v>
      </c>
      <c r="Q34" s="81">
        <f t="shared" si="8"/>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4"/>
        <v>0</v>
      </c>
      <c r="Q35" s="81">
        <f t="shared" si="8"/>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4"/>
        <v>0</v>
      </c>
      <c r="Q36" s="81">
        <f t="shared" si="8"/>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4"/>
        <v>0</v>
      </c>
      <c r="Q37" s="81">
        <f t="shared" si="8"/>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4"/>
        <v>0</v>
      </c>
      <c r="Q38" s="81">
        <f t="shared" si="8"/>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4"/>
        <v>0</v>
      </c>
      <c r="Q39" s="81">
        <f t="shared" si="8"/>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4"/>
        <v>0</v>
      </c>
      <c r="Q40" s="81">
        <f t="shared" si="8"/>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4"/>
        <v>0</v>
      </c>
      <c r="Q41" s="81">
        <f t="shared" si="8"/>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4"/>
        <v>0</v>
      </c>
      <c r="Q42" s="81">
        <f t="shared" si="8"/>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4"/>
        <v>0</v>
      </c>
      <c r="Q43" s="81">
        <f t="shared" si="8"/>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4"/>
        <v>0</v>
      </c>
      <c r="Q44" s="81">
        <f t="shared" si="8"/>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4"/>
        <v>0</v>
      </c>
      <c r="Q45" s="81">
        <f t="shared" si="8"/>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4"/>
        <v>0</v>
      </c>
      <c r="Q46" s="81">
        <f t="shared" si="8"/>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4"/>
        <v>0</v>
      </c>
      <c r="Q47" s="81">
        <f t="shared" si="8"/>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4"/>
        <v>0</v>
      </c>
      <c r="Q48" s="81">
        <f t="shared" si="8"/>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4"/>
        <v>0</v>
      </c>
      <c r="Q49" s="81">
        <f t="shared" si="8"/>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4"/>
        <v>0</v>
      </c>
      <c r="Q50" s="81">
        <f t="shared" si="8"/>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4"/>
        <v>0</v>
      </c>
      <c r="Q51" s="81">
        <f t="shared" si="8"/>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4"/>
        <v>0</v>
      </c>
      <c r="Q52" s="81">
        <f t="shared" si="8"/>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4"/>
        <v>0</v>
      </c>
      <c r="Q53" s="81">
        <f t="shared" si="8"/>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4"/>
        <v>0</v>
      </c>
      <c r="Q54" s="81">
        <f t="shared" si="8"/>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4"/>
        <v>0</v>
      </c>
      <c r="Q55" s="81">
        <f t="shared" si="8"/>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4"/>
        <v>0</v>
      </c>
      <c r="Q56" s="81">
        <f t="shared" si="8"/>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4"/>
        <v>0</v>
      </c>
      <c r="Q57" s="81">
        <f t="shared" si="8"/>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4"/>
        <v>0</v>
      </c>
      <c r="Q58" s="81">
        <f t="shared" si="8"/>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4"/>
        <v>0</v>
      </c>
      <c r="Q59" s="81">
        <f t="shared" si="8"/>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4"/>
        <v>0</v>
      </c>
      <c r="Q60" s="81">
        <f t="shared" si="8"/>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4"/>
        <v>0</v>
      </c>
      <c r="Q61" s="81">
        <f t="shared" si="8"/>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4"/>
        <v>0</v>
      </c>
      <c r="Q62" s="81">
        <f t="shared" si="8"/>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4"/>
        <v>0</v>
      </c>
      <c r="Q63" s="81">
        <f t="shared" si="8"/>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4"/>
        <v>0</v>
      </c>
      <c r="Q64" s="81">
        <f t="shared" si="8"/>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4"/>
        <v>0</v>
      </c>
      <c r="Q65" s="81">
        <f t="shared" si="8"/>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4"/>
        <v>0</v>
      </c>
      <c r="Q66" s="81">
        <f t="shared" si="8"/>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4"/>
        <v>0</v>
      </c>
      <c r="Q67" s="81">
        <f t="shared" si="8"/>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4"/>
        <v>0</v>
      </c>
      <c r="Q68" s="81">
        <f t="shared" si="8"/>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4"/>
        <v>0</v>
      </c>
      <c r="Q69" s="81">
        <f t="shared" si="8"/>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4"/>
        <v>0</v>
      </c>
      <c r="Q70" s="81">
        <f t="shared" si="8"/>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4"/>
        <v>0</v>
      </c>
      <c r="Q71" s="81">
        <f t="shared" si="8"/>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4"/>
        <v>0</v>
      </c>
      <c r="Q72" s="81">
        <f t="shared" si="8"/>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4"/>
        <v>0</v>
      </c>
      <c r="Q73" s="81">
        <f t="shared" si="8"/>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4"/>
        <v>0</v>
      </c>
      <c r="Q74" s="81">
        <f t="shared" si="8"/>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c r="P75" s="81"/>
      <c r="Q75" s="81"/>
    </row>
    <row r="76" spans="1:17" ht="13.5" customHeight="1" x14ac:dyDescent="0.35">
      <c r="A76" s="35"/>
      <c r="B76" s="35"/>
      <c r="C76" s="35"/>
      <c r="D76" s="35"/>
      <c r="E76" s="35"/>
      <c r="F76" s="35"/>
      <c r="G76" s="35"/>
      <c r="H76" s="35"/>
      <c r="I76" s="35"/>
      <c r="J76" s="35"/>
      <c r="K76" s="35"/>
      <c r="L76" s="35"/>
      <c r="P76" s="81"/>
      <c r="Q76" s="81"/>
    </row>
    <row r="77" spans="1:17" ht="13.5" customHeight="1" x14ac:dyDescent="0.35">
      <c r="A77" s="35"/>
      <c r="B77" s="35"/>
      <c r="C77" s="35"/>
      <c r="D77" s="35"/>
      <c r="E77" s="35"/>
      <c r="F77" s="35"/>
      <c r="G77" s="35"/>
      <c r="H77" s="35"/>
      <c r="I77" s="35"/>
      <c r="J77" s="35"/>
      <c r="K77" s="35"/>
      <c r="L77" s="35"/>
      <c r="P77" s="81"/>
      <c r="Q77" s="81"/>
    </row>
    <row r="78" spans="1:17" ht="13.5" customHeight="1" x14ac:dyDescent="0.35">
      <c r="A78" s="101" t="s">
        <v>95</v>
      </c>
      <c r="B78" s="102"/>
      <c r="C78" s="102"/>
      <c r="D78" s="102"/>
      <c r="E78" s="102"/>
      <c r="F78" s="102"/>
      <c r="G78" s="102"/>
      <c r="H78" s="101" t="s">
        <v>95</v>
      </c>
      <c r="I78" s="102"/>
      <c r="J78" s="102"/>
      <c r="K78" s="102"/>
      <c r="L78" s="102"/>
      <c r="M78" s="103"/>
      <c r="N78" s="61"/>
      <c r="P78" s="81"/>
      <c r="Q78" s="8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c r="P79" s="81"/>
      <c r="Q79" s="81"/>
    </row>
    <row r="80" spans="1:17" ht="13.5" customHeight="1" x14ac:dyDescent="0.35">
      <c r="A80" s="110"/>
      <c r="B80" s="111"/>
      <c r="C80" s="111"/>
      <c r="D80" s="112"/>
      <c r="E80" s="112"/>
      <c r="F80" s="41">
        <f t="shared" ref="F80:F114" si="9">SUM(D80:E80)</f>
        <v>0</v>
      </c>
      <c r="G80" s="113"/>
      <c r="H80" s="58">
        <f t="shared" ref="H80:H114" si="10">D80*G80</f>
        <v>0</v>
      </c>
      <c r="I80" s="41">
        <f>E80*G80</f>
        <v>0</v>
      </c>
      <c r="J80" s="58">
        <f t="shared" ref="J80:J113" si="11">SUM(H80:I80)</f>
        <v>0</v>
      </c>
      <c r="K80" s="23">
        <v>1</v>
      </c>
      <c r="L80" s="57">
        <f t="shared" ref="L80:L114" si="12">IF($B$7="Nettó módon számol el",H80*K80,J80*K80)</f>
        <v>0</v>
      </c>
      <c r="M80" s="114"/>
      <c r="P80" s="81">
        <f t="shared" si="4"/>
        <v>0</v>
      </c>
      <c r="Q80" s="81">
        <f t="shared" si="8"/>
        <v>0</v>
      </c>
    </row>
    <row r="81" spans="1:17" ht="13.5" customHeight="1" x14ac:dyDescent="0.35">
      <c r="A81" s="110"/>
      <c r="B81" s="111"/>
      <c r="C81" s="111"/>
      <c r="D81" s="112"/>
      <c r="E81" s="112"/>
      <c r="F81" s="41">
        <f t="shared" si="9"/>
        <v>0</v>
      </c>
      <c r="G81" s="113"/>
      <c r="H81" s="58">
        <f t="shared" si="10"/>
        <v>0</v>
      </c>
      <c r="I81" s="41">
        <f t="shared" ref="I81:I113" si="13">E81*G81</f>
        <v>0</v>
      </c>
      <c r="J81" s="58">
        <f t="shared" si="11"/>
        <v>0</v>
      </c>
      <c r="K81" s="23">
        <v>1</v>
      </c>
      <c r="L81" s="57">
        <f t="shared" si="12"/>
        <v>0</v>
      </c>
      <c r="M81" s="115"/>
      <c r="P81" s="81">
        <f t="shared" si="4"/>
        <v>0</v>
      </c>
      <c r="Q81" s="81">
        <f t="shared" si="8"/>
        <v>0</v>
      </c>
    </row>
    <row r="82" spans="1:17" ht="13.5" customHeight="1" x14ac:dyDescent="0.35">
      <c r="A82" s="110"/>
      <c r="B82" s="111"/>
      <c r="C82" s="111"/>
      <c r="D82" s="112"/>
      <c r="E82" s="112"/>
      <c r="F82" s="41">
        <f t="shared" si="9"/>
        <v>0</v>
      </c>
      <c r="G82" s="113"/>
      <c r="H82" s="58">
        <f t="shared" si="10"/>
        <v>0</v>
      </c>
      <c r="I82" s="41">
        <f t="shared" si="13"/>
        <v>0</v>
      </c>
      <c r="J82" s="58">
        <f t="shared" si="11"/>
        <v>0</v>
      </c>
      <c r="K82" s="23">
        <v>1</v>
      </c>
      <c r="L82" s="57">
        <f t="shared" si="12"/>
        <v>0</v>
      </c>
      <c r="M82" s="115"/>
      <c r="P82" s="81">
        <f t="shared" si="4"/>
        <v>0</v>
      </c>
      <c r="Q82" s="81">
        <f t="shared" si="8"/>
        <v>0</v>
      </c>
    </row>
    <row r="83" spans="1:17" ht="13.5" customHeight="1" x14ac:dyDescent="0.35">
      <c r="A83" s="110"/>
      <c r="B83" s="111"/>
      <c r="C83" s="111"/>
      <c r="D83" s="112"/>
      <c r="E83" s="112"/>
      <c r="F83" s="41">
        <f t="shared" si="9"/>
        <v>0</v>
      </c>
      <c r="G83" s="113"/>
      <c r="H83" s="58">
        <f t="shared" si="10"/>
        <v>0</v>
      </c>
      <c r="I83" s="41">
        <f t="shared" si="13"/>
        <v>0</v>
      </c>
      <c r="J83" s="58">
        <f t="shared" si="11"/>
        <v>0</v>
      </c>
      <c r="K83" s="23">
        <v>1</v>
      </c>
      <c r="L83" s="57">
        <f t="shared" si="12"/>
        <v>0</v>
      </c>
      <c r="M83" s="115"/>
      <c r="P83" s="81">
        <f t="shared" si="4"/>
        <v>0</v>
      </c>
      <c r="Q83" s="81">
        <f t="shared" si="8"/>
        <v>0</v>
      </c>
    </row>
    <row r="84" spans="1:17" ht="13.5" customHeight="1" x14ac:dyDescent="0.35">
      <c r="A84" s="110"/>
      <c r="B84" s="111"/>
      <c r="C84" s="111"/>
      <c r="D84" s="112"/>
      <c r="E84" s="112"/>
      <c r="F84" s="41">
        <f t="shared" si="9"/>
        <v>0</v>
      </c>
      <c r="G84" s="113"/>
      <c r="H84" s="58">
        <f t="shared" si="10"/>
        <v>0</v>
      </c>
      <c r="I84" s="41">
        <f t="shared" si="13"/>
        <v>0</v>
      </c>
      <c r="J84" s="58">
        <f t="shared" si="11"/>
        <v>0</v>
      </c>
      <c r="K84" s="23">
        <v>1</v>
      </c>
      <c r="L84" s="57">
        <f t="shared" si="12"/>
        <v>0</v>
      </c>
      <c r="M84" s="115"/>
      <c r="P84" s="81">
        <f t="shared" si="4"/>
        <v>0</v>
      </c>
      <c r="Q84" s="81">
        <f t="shared" si="8"/>
        <v>0</v>
      </c>
    </row>
    <row r="85" spans="1:17" ht="13.5" customHeight="1" x14ac:dyDescent="0.35">
      <c r="A85" s="110"/>
      <c r="B85" s="111"/>
      <c r="C85" s="111"/>
      <c r="D85" s="112"/>
      <c r="E85" s="112"/>
      <c r="F85" s="41">
        <f t="shared" si="9"/>
        <v>0</v>
      </c>
      <c r="G85" s="113"/>
      <c r="H85" s="58">
        <f t="shared" si="10"/>
        <v>0</v>
      </c>
      <c r="I85" s="41">
        <f t="shared" si="13"/>
        <v>0</v>
      </c>
      <c r="J85" s="58">
        <f t="shared" si="11"/>
        <v>0</v>
      </c>
      <c r="K85" s="23">
        <v>1</v>
      </c>
      <c r="L85" s="57">
        <f t="shared" si="12"/>
        <v>0</v>
      </c>
      <c r="M85" s="115"/>
      <c r="P85" s="81">
        <f t="shared" si="4"/>
        <v>0</v>
      </c>
      <c r="Q85" s="81">
        <f t="shared" si="8"/>
        <v>0</v>
      </c>
    </row>
    <row r="86" spans="1:17" ht="13.5" customHeight="1" x14ac:dyDescent="0.35">
      <c r="A86" s="110"/>
      <c r="B86" s="111"/>
      <c r="C86" s="111"/>
      <c r="D86" s="112"/>
      <c r="E86" s="112"/>
      <c r="F86" s="41">
        <f t="shared" si="9"/>
        <v>0</v>
      </c>
      <c r="G86" s="113"/>
      <c r="H86" s="58">
        <f t="shared" si="10"/>
        <v>0</v>
      </c>
      <c r="I86" s="41">
        <f t="shared" si="13"/>
        <v>0</v>
      </c>
      <c r="J86" s="58">
        <f t="shared" si="11"/>
        <v>0</v>
      </c>
      <c r="K86" s="23">
        <v>1</v>
      </c>
      <c r="L86" s="57">
        <f>IF($B$7="Nettó módon számol el",H86*K86,J86*K86)</f>
        <v>0</v>
      </c>
      <c r="M86" s="115"/>
      <c r="P86" s="81">
        <f t="shared" si="4"/>
        <v>0</v>
      </c>
      <c r="Q86" s="81">
        <f t="shared" si="8"/>
        <v>0</v>
      </c>
    </row>
    <row r="87" spans="1:17" ht="13.5" customHeight="1" x14ac:dyDescent="0.35">
      <c r="A87" s="110"/>
      <c r="B87" s="111"/>
      <c r="C87" s="111"/>
      <c r="D87" s="112"/>
      <c r="E87" s="112"/>
      <c r="F87" s="41">
        <f t="shared" si="9"/>
        <v>0</v>
      </c>
      <c r="G87" s="113"/>
      <c r="H87" s="58">
        <f t="shared" si="10"/>
        <v>0</v>
      </c>
      <c r="I87" s="41">
        <f t="shared" si="13"/>
        <v>0</v>
      </c>
      <c r="J87" s="58">
        <f t="shared" si="11"/>
        <v>0</v>
      </c>
      <c r="K87" s="23">
        <v>1</v>
      </c>
      <c r="L87" s="57">
        <f t="shared" si="12"/>
        <v>0</v>
      </c>
      <c r="M87" s="115"/>
      <c r="P87" s="81">
        <f t="shared" si="4"/>
        <v>0</v>
      </c>
      <c r="Q87" s="81">
        <f t="shared" si="8"/>
        <v>0</v>
      </c>
    </row>
    <row r="88" spans="1:17" ht="13.5" customHeight="1" x14ac:dyDescent="0.35">
      <c r="A88" s="110"/>
      <c r="B88" s="111"/>
      <c r="C88" s="111"/>
      <c r="D88" s="112"/>
      <c r="E88" s="112"/>
      <c r="F88" s="41">
        <f t="shared" si="9"/>
        <v>0</v>
      </c>
      <c r="G88" s="113"/>
      <c r="H88" s="58">
        <f t="shared" si="10"/>
        <v>0</v>
      </c>
      <c r="I88" s="41">
        <f t="shared" si="13"/>
        <v>0</v>
      </c>
      <c r="J88" s="58">
        <f t="shared" si="11"/>
        <v>0</v>
      </c>
      <c r="K88" s="23">
        <v>1</v>
      </c>
      <c r="L88" s="57">
        <f t="shared" si="12"/>
        <v>0</v>
      </c>
      <c r="M88" s="115"/>
      <c r="P88" s="81">
        <f t="shared" si="4"/>
        <v>0</v>
      </c>
      <c r="Q88" s="81">
        <f t="shared" si="8"/>
        <v>0</v>
      </c>
    </row>
    <row r="89" spans="1:17" ht="13.5" customHeight="1" x14ac:dyDescent="0.35">
      <c r="A89" s="110"/>
      <c r="B89" s="111"/>
      <c r="C89" s="111"/>
      <c r="D89" s="112"/>
      <c r="E89" s="112"/>
      <c r="F89" s="41">
        <f t="shared" si="9"/>
        <v>0</v>
      </c>
      <c r="G89" s="113"/>
      <c r="H89" s="58">
        <f t="shared" si="10"/>
        <v>0</v>
      </c>
      <c r="I89" s="41">
        <f t="shared" si="13"/>
        <v>0</v>
      </c>
      <c r="J89" s="58">
        <f t="shared" si="11"/>
        <v>0</v>
      </c>
      <c r="K89" s="23">
        <v>1</v>
      </c>
      <c r="L89" s="57">
        <f t="shared" si="12"/>
        <v>0</v>
      </c>
      <c r="M89" s="115"/>
      <c r="P89" s="81">
        <f t="shared" ref="P89:P152" si="14">IF(C89=$B$10,L89,0)</f>
        <v>0</v>
      </c>
      <c r="Q89" s="81">
        <f t="shared" si="8"/>
        <v>0</v>
      </c>
    </row>
    <row r="90" spans="1:17" ht="13.5" customHeight="1" x14ac:dyDescent="0.35">
      <c r="A90" s="110"/>
      <c r="B90" s="111"/>
      <c r="C90" s="111"/>
      <c r="D90" s="112"/>
      <c r="E90" s="112"/>
      <c r="F90" s="41">
        <f t="shared" si="9"/>
        <v>0</v>
      </c>
      <c r="G90" s="113"/>
      <c r="H90" s="58">
        <f t="shared" si="10"/>
        <v>0</v>
      </c>
      <c r="I90" s="41">
        <f t="shared" si="13"/>
        <v>0</v>
      </c>
      <c r="J90" s="58">
        <f t="shared" si="11"/>
        <v>0</v>
      </c>
      <c r="K90" s="23">
        <v>1</v>
      </c>
      <c r="L90" s="57">
        <f t="shared" si="12"/>
        <v>0</v>
      </c>
      <c r="M90" s="115"/>
      <c r="P90" s="81">
        <f t="shared" si="14"/>
        <v>0</v>
      </c>
      <c r="Q90" s="81">
        <f t="shared" ref="Q90:Q114" si="15">IF(C90=$B$11,L90,0)</f>
        <v>0</v>
      </c>
    </row>
    <row r="91" spans="1:17" ht="13.5" customHeight="1" x14ac:dyDescent="0.35">
      <c r="A91" s="110"/>
      <c r="B91" s="111"/>
      <c r="C91" s="111"/>
      <c r="D91" s="112"/>
      <c r="E91" s="112"/>
      <c r="F91" s="41">
        <f t="shared" si="9"/>
        <v>0</v>
      </c>
      <c r="G91" s="113"/>
      <c r="H91" s="58">
        <f t="shared" si="10"/>
        <v>0</v>
      </c>
      <c r="I91" s="41">
        <f t="shared" si="13"/>
        <v>0</v>
      </c>
      <c r="J91" s="58">
        <f t="shared" si="11"/>
        <v>0</v>
      </c>
      <c r="K91" s="23">
        <v>1</v>
      </c>
      <c r="L91" s="57">
        <f t="shared" si="12"/>
        <v>0</v>
      </c>
      <c r="M91" s="115"/>
      <c r="P91" s="81">
        <f t="shared" si="14"/>
        <v>0</v>
      </c>
      <c r="Q91" s="81">
        <f t="shared" si="15"/>
        <v>0</v>
      </c>
    </row>
    <row r="92" spans="1:17" ht="13.5" customHeight="1" x14ac:dyDescent="0.35">
      <c r="A92" s="110"/>
      <c r="B92" s="111"/>
      <c r="C92" s="111"/>
      <c r="D92" s="112"/>
      <c r="E92" s="112"/>
      <c r="F92" s="41">
        <f t="shared" si="9"/>
        <v>0</v>
      </c>
      <c r="G92" s="113"/>
      <c r="H92" s="58">
        <f t="shared" si="10"/>
        <v>0</v>
      </c>
      <c r="I92" s="41">
        <f t="shared" si="13"/>
        <v>0</v>
      </c>
      <c r="J92" s="58">
        <f t="shared" si="11"/>
        <v>0</v>
      </c>
      <c r="K92" s="23">
        <v>1</v>
      </c>
      <c r="L92" s="57">
        <f t="shared" si="12"/>
        <v>0</v>
      </c>
      <c r="M92" s="115"/>
      <c r="P92" s="81">
        <f t="shared" si="14"/>
        <v>0</v>
      </c>
      <c r="Q92" s="81">
        <f t="shared" si="15"/>
        <v>0</v>
      </c>
    </row>
    <row r="93" spans="1:17" ht="13.5" customHeight="1" x14ac:dyDescent="0.35">
      <c r="A93" s="110"/>
      <c r="B93" s="111"/>
      <c r="C93" s="111"/>
      <c r="D93" s="112"/>
      <c r="E93" s="112"/>
      <c r="F93" s="41">
        <f t="shared" si="9"/>
        <v>0</v>
      </c>
      <c r="G93" s="113"/>
      <c r="H93" s="58">
        <f t="shared" si="10"/>
        <v>0</v>
      </c>
      <c r="I93" s="41">
        <f t="shared" si="13"/>
        <v>0</v>
      </c>
      <c r="J93" s="58">
        <f t="shared" si="11"/>
        <v>0</v>
      </c>
      <c r="K93" s="23">
        <v>1</v>
      </c>
      <c r="L93" s="57">
        <f t="shared" si="12"/>
        <v>0</v>
      </c>
      <c r="M93" s="115"/>
      <c r="P93" s="81">
        <f t="shared" si="14"/>
        <v>0</v>
      </c>
      <c r="Q93" s="81">
        <f t="shared" si="15"/>
        <v>0</v>
      </c>
    </row>
    <row r="94" spans="1:17" ht="13.5" customHeight="1" x14ac:dyDescent="0.35">
      <c r="A94" s="110"/>
      <c r="B94" s="111"/>
      <c r="C94" s="111"/>
      <c r="D94" s="112"/>
      <c r="E94" s="112"/>
      <c r="F94" s="41">
        <f t="shared" si="9"/>
        <v>0</v>
      </c>
      <c r="G94" s="113"/>
      <c r="H94" s="58">
        <f t="shared" si="10"/>
        <v>0</v>
      </c>
      <c r="I94" s="41">
        <f t="shared" si="13"/>
        <v>0</v>
      </c>
      <c r="J94" s="58">
        <f t="shared" si="11"/>
        <v>0</v>
      </c>
      <c r="K94" s="23">
        <v>1</v>
      </c>
      <c r="L94" s="57">
        <f t="shared" si="12"/>
        <v>0</v>
      </c>
      <c r="M94" s="115"/>
      <c r="P94" s="81">
        <f t="shared" si="14"/>
        <v>0</v>
      </c>
      <c r="Q94" s="81">
        <f t="shared" si="15"/>
        <v>0</v>
      </c>
    </row>
    <row r="95" spans="1:17" ht="13.5" customHeight="1" x14ac:dyDescent="0.35">
      <c r="A95" s="110"/>
      <c r="B95" s="111"/>
      <c r="C95" s="111"/>
      <c r="D95" s="112"/>
      <c r="E95" s="112"/>
      <c r="F95" s="41">
        <f t="shared" si="9"/>
        <v>0</v>
      </c>
      <c r="G95" s="113"/>
      <c r="H95" s="58">
        <f t="shared" si="10"/>
        <v>0</v>
      </c>
      <c r="I95" s="41">
        <f t="shared" si="13"/>
        <v>0</v>
      </c>
      <c r="J95" s="58">
        <f t="shared" si="11"/>
        <v>0</v>
      </c>
      <c r="K95" s="23">
        <v>1</v>
      </c>
      <c r="L95" s="57">
        <f t="shared" si="12"/>
        <v>0</v>
      </c>
      <c r="M95" s="115"/>
      <c r="P95" s="81">
        <f t="shared" si="14"/>
        <v>0</v>
      </c>
      <c r="Q95" s="81">
        <f t="shared" si="15"/>
        <v>0</v>
      </c>
    </row>
    <row r="96" spans="1:17" ht="13.5" customHeight="1" x14ac:dyDescent="0.35">
      <c r="A96" s="110"/>
      <c r="B96" s="111"/>
      <c r="C96" s="111"/>
      <c r="D96" s="112"/>
      <c r="E96" s="112"/>
      <c r="F96" s="41">
        <f t="shared" si="9"/>
        <v>0</v>
      </c>
      <c r="G96" s="113"/>
      <c r="H96" s="58">
        <f t="shared" si="10"/>
        <v>0</v>
      </c>
      <c r="I96" s="41">
        <f t="shared" si="13"/>
        <v>0</v>
      </c>
      <c r="J96" s="58">
        <f t="shared" si="11"/>
        <v>0</v>
      </c>
      <c r="K96" s="23">
        <v>1</v>
      </c>
      <c r="L96" s="57">
        <f t="shared" si="12"/>
        <v>0</v>
      </c>
      <c r="M96" s="115"/>
      <c r="P96" s="81">
        <f t="shared" si="14"/>
        <v>0</v>
      </c>
      <c r="Q96" s="81">
        <f t="shared" si="15"/>
        <v>0</v>
      </c>
    </row>
    <row r="97" spans="1:17" ht="13.5" customHeight="1" x14ac:dyDescent="0.35">
      <c r="A97" s="110"/>
      <c r="B97" s="111"/>
      <c r="C97" s="111"/>
      <c r="D97" s="112"/>
      <c r="E97" s="112"/>
      <c r="F97" s="41">
        <f t="shared" si="9"/>
        <v>0</v>
      </c>
      <c r="G97" s="113"/>
      <c r="H97" s="58">
        <f t="shared" si="10"/>
        <v>0</v>
      </c>
      <c r="I97" s="41">
        <f t="shared" si="13"/>
        <v>0</v>
      </c>
      <c r="J97" s="58">
        <f t="shared" si="11"/>
        <v>0</v>
      </c>
      <c r="K97" s="23">
        <v>1</v>
      </c>
      <c r="L97" s="57">
        <f t="shared" si="12"/>
        <v>0</v>
      </c>
      <c r="M97" s="115"/>
      <c r="P97" s="81">
        <f t="shared" si="14"/>
        <v>0</v>
      </c>
      <c r="Q97" s="81">
        <f t="shared" si="15"/>
        <v>0</v>
      </c>
    </row>
    <row r="98" spans="1:17" ht="13.5" customHeight="1" x14ac:dyDescent="0.35">
      <c r="A98" s="110"/>
      <c r="B98" s="111"/>
      <c r="C98" s="111"/>
      <c r="D98" s="112"/>
      <c r="E98" s="112"/>
      <c r="F98" s="41">
        <f t="shared" si="9"/>
        <v>0</v>
      </c>
      <c r="G98" s="113"/>
      <c r="H98" s="58">
        <f t="shared" si="10"/>
        <v>0</v>
      </c>
      <c r="I98" s="41">
        <f t="shared" si="13"/>
        <v>0</v>
      </c>
      <c r="J98" s="58">
        <f t="shared" si="11"/>
        <v>0</v>
      </c>
      <c r="K98" s="23">
        <v>1</v>
      </c>
      <c r="L98" s="57">
        <f t="shared" si="12"/>
        <v>0</v>
      </c>
      <c r="M98" s="115"/>
      <c r="P98" s="81">
        <f t="shared" si="14"/>
        <v>0</v>
      </c>
      <c r="Q98" s="81">
        <f t="shared" si="15"/>
        <v>0</v>
      </c>
    </row>
    <row r="99" spans="1:17" ht="13.5" customHeight="1" x14ac:dyDescent="0.35">
      <c r="A99" s="110"/>
      <c r="B99" s="111"/>
      <c r="C99" s="111"/>
      <c r="D99" s="112"/>
      <c r="E99" s="112"/>
      <c r="F99" s="41">
        <f t="shared" si="9"/>
        <v>0</v>
      </c>
      <c r="G99" s="113"/>
      <c r="H99" s="58">
        <f t="shared" si="10"/>
        <v>0</v>
      </c>
      <c r="I99" s="41">
        <f t="shared" si="13"/>
        <v>0</v>
      </c>
      <c r="J99" s="58">
        <f t="shared" si="11"/>
        <v>0</v>
      </c>
      <c r="K99" s="23">
        <v>1</v>
      </c>
      <c r="L99" s="57">
        <f t="shared" si="12"/>
        <v>0</v>
      </c>
      <c r="M99" s="115"/>
      <c r="P99" s="81">
        <f t="shared" si="14"/>
        <v>0</v>
      </c>
      <c r="Q99" s="81">
        <f t="shared" si="15"/>
        <v>0</v>
      </c>
    </row>
    <row r="100" spans="1:17" ht="13.5" customHeight="1" x14ac:dyDescent="0.35">
      <c r="A100" s="110"/>
      <c r="B100" s="111"/>
      <c r="C100" s="111"/>
      <c r="D100" s="112"/>
      <c r="E100" s="112"/>
      <c r="F100" s="41">
        <f t="shared" si="9"/>
        <v>0</v>
      </c>
      <c r="G100" s="113"/>
      <c r="H100" s="58">
        <f t="shared" si="10"/>
        <v>0</v>
      </c>
      <c r="I100" s="41">
        <f t="shared" si="13"/>
        <v>0</v>
      </c>
      <c r="J100" s="58">
        <f t="shared" si="11"/>
        <v>0</v>
      </c>
      <c r="K100" s="23">
        <v>1</v>
      </c>
      <c r="L100" s="57">
        <f t="shared" si="12"/>
        <v>0</v>
      </c>
      <c r="M100" s="115"/>
      <c r="P100" s="81">
        <f t="shared" si="14"/>
        <v>0</v>
      </c>
      <c r="Q100" s="81">
        <f t="shared" si="15"/>
        <v>0</v>
      </c>
    </row>
    <row r="101" spans="1:17" ht="13.5" customHeight="1" x14ac:dyDescent="0.35">
      <c r="A101" s="110"/>
      <c r="B101" s="111"/>
      <c r="C101" s="111"/>
      <c r="D101" s="112"/>
      <c r="E101" s="112"/>
      <c r="F101" s="41">
        <f t="shared" si="9"/>
        <v>0</v>
      </c>
      <c r="G101" s="113"/>
      <c r="H101" s="58">
        <f t="shared" si="10"/>
        <v>0</v>
      </c>
      <c r="I101" s="41">
        <f t="shared" si="13"/>
        <v>0</v>
      </c>
      <c r="J101" s="58">
        <f t="shared" si="11"/>
        <v>0</v>
      </c>
      <c r="K101" s="23">
        <v>1</v>
      </c>
      <c r="L101" s="57">
        <f t="shared" si="12"/>
        <v>0</v>
      </c>
      <c r="M101" s="115"/>
      <c r="P101" s="81">
        <f t="shared" si="14"/>
        <v>0</v>
      </c>
      <c r="Q101" s="81">
        <f t="shared" si="15"/>
        <v>0</v>
      </c>
    </row>
    <row r="102" spans="1:17" ht="13.5" customHeight="1" x14ac:dyDescent="0.35">
      <c r="A102" s="110"/>
      <c r="B102" s="111"/>
      <c r="C102" s="111"/>
      <c r="D102" s="112"/>
      <c r="E102" s="112"/>
      <c r="F102" s="41">
        <f t="shared" si="9"/>
        <v>0</v>
      </c>
      <c r="G102" s="113"/>
      <c r="H102" s="58">
        <f t="shared" si="10"/>
        <v>0</v>
      </c>
      <c r="I102" s="41">
        <f t="shared" si="13"/>
        <v>0</v>
      </c>
      <c r="J102" s="58">
        <f t="shared" si="11"/>
        <v>0</v>
      </c>
      <c r="K102" s="23">
        <v>1</v>
      </c>
      <c r="L102" s="57">
        <f t="shared" si="12"/>
        <v>0</v>
      </c>
      <c r="M102" s="115"/>
      <c r="P102" s="81">
        <f t="shared" si="14"/>
        <v>0</v>
      </c>
      <c r="Q102" s="81">
        <f t="shared" si="15"/>
        <v>0</v>
      </c>
    </row>
    <row r="103" spans="1:17" ht="13.5" customHeight="1" x14ac:dyDescent="0.35">
      <c r="A103" s="110"/>
      <c r="B103" s="111"/>
      <c r="C103" s="111"/>
      <c r="D103" s="112"/>
      <c r="E103" s="112"/>
      <c r="F103" s="41">
        <f t="shared" si="9"/>
        <v>0</v>
      </c>
      <c r="G103" s="113"/>
      <c r="H103" s="58">
        <f t="shared" si="10"/>
        <v>0</v>
      </c>
      <c r="I103" s="41">
        <f t="shared" si="13"/>
        <v>0</v>
      </c>
      <c r="J103" s="58">
        <f t="shared" si="11"/>
        <v>0</v>
      </c>
      <c r="K103" s="23">
        <v>1</v>
      </c>
      <c r="L103" s="57">
        <f t="shared" si="12"/>
        <v>0</v>
      </c>
      <c r="M103" s="115"/>
      <c r="P103" s="81">
        <f t="shared" si="14"/>
        <v>0</v>
      </c>
      <c r="Q103" s="81">
        <f t="shared" si="15"/>
        <v>0</v>
      </c>
    </row>
    <row r="104" spans="1:17" ht="13.5" customHeight="1" x14ac:dyDescent="0.35">
      <c r="A104" s="110"/>
      <c r="B104" s="111"/>
      <c r="C104" s="111"/>
      <c r="D104" s="112"/>
      <c r="E104" s="112"/>
      <c r="F104" s="41">
        <f t="shared" si="9"/>
        <v>0</v>
      </c>
      <c r="G104" s="113"/>
      <c r="H104" s="58">
        <f t="shared" si="10"/>
        <v>0</v>
      </c>
      <c r="I104" s="41">
        <f t="shared" si="13"/>
        <v>0</v>
      </c>
      <c r="J104" s="58">
        <f t="shared" si="11"/>
        <v>0</v>
      </c>
      <c r="K104" s="23">
        <v>1</v>
      </c>
      <c r="L104" s="57">
        <f t="shared" si="12"/>
        <v>0</v>
      </c>
      <c r="M104" s="115"/>
      <c r="P104" s="81">
        <f t="shared" si="14"/>
        <v>0</v>
      </c>
      <c r="Q104" s="81">
        <f t="shared" si="15"/>
        <v>0</v>
      </c>
    </row>
    <row r="105" spans="1:17" ht="13.5" customHeight="1" x14ac:dyDescent="0.35">
      <c r="A105" s="110"/>
      <c r="B105" s="111"/>
      <c r="C105" s="111"/>
      <c r="D105" s="112"/>
      <c r="E105" s="112"/>
      <c r="F105" s="41">
        <f t="shared" si="9"/>
        <v>0</v>
      </c>
      <c r="G105" s="113"/>
      <c r="H105" s="58">
        <f t="shared" si="10"/>
        <v>0</v>
      </c>
      <c r="I105" s="41">
        <f t="shared" si="13"/>
        <v>0</v>
      </c>
      <c r="J105" s="58">
        <f t="shared" si="11"/>
        <v>0</v>
      </c>
      <c r="K105" s="23">
        <v>1</v>
      </c>
      <c r="L105" s="57">
        <f t="shared" si="12"/>
        <v>0</v>
      </c>
      <c r="M105" s="115"/>
      <c r="P105" s="81">
        <f t="shared" si="14"/>
        <v>0</v>
      </c>
      <c r="Q105" s="81">
        <f t="shared" si="15"/>
        <v>0</v>
      </c>
    </row>
    <row r="106" spans="1:17" ht="13.5" customHeight="1" x14ac:dyDescent="0.35">
      <c r="A106" s="110"/>
      <c r="B106" s="111"/>
      <c r="C106" s="111"/>
      <c r="D106" s="112"/>
      <c r="E106" s="112"/>
      <c r="F106" s="41">
        <f t="shared" si="9"/>
        <v>0</v>
      </c>
      <c r="G106" s="113"/>
      <c r="H106" s="58">
        <f t="shared" si="10"/>
        <v>0</v>
      </c>
      <c r="I106" s="41">
        <f t="shared" si="13"/>
        <v>0</v>
      </c>
      <c r="J106" s="58">
        <f t="shared" si="11"/>
        <v>0</v>
      </c>
      <c r="K106" s="23">
        <v>1</v>
      </c>
      <c r="L106" s="57">
        <f t="shared" si="12"/>
        <v>0</v>
      </c>
      <c r="M106" s="115"/>
      <c r="P106" s="81">
        <f t="shared" si="14"/>
        <v>0</v>
      </c>
      <c r="Q106" s="81">
        <f t="shared" si="15"/>
        <v>0</v>
      </c>
    </row>
    <row r="107" spans="1:17" ht="13.5" customHeight="1" x14ac:dyDescent="0.35">
      <c r="A107" s="110"/>
      <c r="B107" s="111"/>
      <c r="C107" s="111"/>
      <c r="D107" s="112"/>
      <c r="E107" s="112"/>
      <c r="F107" s="41">
        <f t="shared" si="9"/>
        <v>0</v>
      </c>
      <c r="G107" s="113"/>
      <c r="H107" s="58">
        <f t="shared" si="10"/>
        <v>0</v>
      </c>
      <c r="I107" s="41">
        <f t="shared" si="13"/>
        <v>0</v>
      </c>
      <c r="J107" s="58">
        <f t="shared" si="11"/>
        <v>0</v>
      </c>
      <c r="K107" s="23">
        <v>1</v>
      </c>
      <c r="L107" s="57">
        <f t="shared" si="12"/>
        <v>0</v>
      </c>
      <c r="M107" s="115"/>
      <c r="P107" s="81">
        <f t="shared" si="14"/>
        <v>0</v>
      </c>
      <c r="Q107" s="81">
        <f t="shared" si="15"/>
        <v>0</v>
      </c>
    </row>
    <row r="108" spans="1:17" ht="13.5" customHeight="1" x14ac:dyDescent="0.35">
      <c r="A108" s="110"/>
      <c r="B108" s="111"/>
      <c r="C108" s="111"/>
      <c r="D108" s="112"/>
      <c r="E108" s="112"/>
      <c r="F108" s="41">
        <f t="shared" si="9"/>
        <v>0</v>
      </c>
      <c r="G108" s="113"/>
      <c r="H108" s="58">
        <f t="shared" si="10"/>
        <v>0</v>
      </c>
      <c r="I108" s="41">
        <f t="shared" si="13"/>
        <v>0</v>
      </c>
      <c r="J108" s="58">
        <f t="shared" si="11"/>
        <v>0</v>
      </c>
      <c r="K108" s="23">
        <v>1</v>
      </c>
      <c r="L108" s="57">
        <f t="shared" si="12"/>
        <v>0</v>
      </c>
      <c r="M108" s="115"/>
      <c r="P108" s="81">
        <f t="shared" si="14"/>
        <v>0</v>
      </c>
      <c r="Q108" s="81">
        <f t="shared" si="15"/>
        <v>0</v>
      </c>
    </row>
    <row r="109" spans="1:17" ht="13.5" customHeight="1" x14ac:dyDescent="0.35">
      <c r="A109" s="110"/>
      <c r="B109" s="111"/>
      <c r="C109" s="111"/>
      <c r="D109" s="112"/>
      <c r="E109" s="112"/>
      <c r="F109" s="41">
        <f t="shared" si="9"/>
        <v>0</v>
      </c>
      <c r="G109" s="113"/>
      <c r="H109" s="58">
        <f t="shared" si="10"/>
        <v>0</v>
      </c>
      <c r="I109" s="41">
        <f t="shared" si="13"/>
        <v>0</v>
      </c>
      <c r="J109" s="58">
        <f t="shared" si="11"/>
        <v>0</v>
      </c>
      <c r="K109" s="23">
        <v>1</v>
      </c>
      <c r="L109" s="57">
        <f t="shared" si="12"/>
        <v>0</v>
      </c>
      <c r="M109" s="115"/>
      <c r="P109" s="81">
        <f t="shared" si="14"/>
        <v>0</v>
      </c>
      <c r="Q109" s="81">
        <f t="shared" si="15"/>
        <v>0</v>
      </c>
    </row>
    <row r="110" spans="1:17" ht="13.5" customHeight="1" x14ac:dyDescent="0.35">
      <c r="A110" s="110"/>
      <c r="B110" s="111"/>
      <c r="C110" s="111"/>
      <c r="D110" s="112"/>
      <c r="E110" s="112"/>
      <c r="F110" s="41">
        <f t="shared" si="9"/>
        <v>0</v>
      </c>
      <c r="G110" s="113"/>
      <c r="H110" s="58">
        <f t="shared" si="10"/>
        <v>0</v>
      </c>
      <c r="I110" s="41">
        <f t="shared" si="13"/>
        <v>0</v>
      </c>
      <c r="J110" s="58">
        <f t="shared" si="11"/>
        <v>0</v>
      </c>
      <c r="K110" s="23">
        <v>1</v>
      </c>
      <c r="L110" s="57">
        <f t="shared" si="12"/>
        <v>0</v>
      </c>
      <c r="M110" s="115"/>
      <c r="P110" s="81">
        <f t="shared" si="14"/>
        <v>0</v>
      </c>
      <c r="Q110" s="81">
        <f t="shared" si="15"/>
        <v>0</v>
      </c>
    </row>
    <row r="111" spans="1:17" ht="13.5" customHeight="1" x14ac:dyDescent="0.35">
      <c r="A111" s="110"/>
      <c r="B111" s="111"/>
      <c r="C111" s="111"/>
      <c r="D111" s="112"/>
      <c r="E111" s="112"/>
      <c r="F111" s="41">
        <f t="shared" si="9"/>
        <v>0</v>
      </c>
      <c r="G111" s="113"/>
      <c r="H111" s="58">
        <f t="shared" si="10"/>
        <v>0</v>
      </c>
      <c r="I111" s="41">
        <f t="shared" si="13"/>
        <v>0</v>
      </c>
      <c r="J111" s="58">
        <f t="shared" si="11"/>
        <v>0</v>
      </c>
      <c r="K111" s="23">
        <v>1</v>
      </c>
      <c r="L111" s="57">
        <f t="shared" si="12"/>
        <v>0</v>
      </c>
      <c r="M111" s="115"/>
      <c r="P111" s="81">
        <f t="shared" si="14"/>
        <v>0</v>
      </c>
      <c r="Q111" s="81">
        <f t="shared" si="15"/>
        <v>0</v>
      </c>
    </row>
    <row r="112" spans="1:17" ht="13.5" customHeight="1" x14ac:dyDescent="0.35">
      <c r="A112" s="110"/>
      <c r="B112" s="111"/>
      <c r="C112" s="111"/>
      <c r="D112" s="112"/>
      <c r="E112" s="112"/>
      <c r="F112" s="41">
        <f t="shared" si="9"/>
        <v>0</v>
      </c>
      <c r="G112" s="113"/>
      <c r="H112" s="58">
        <f t="shared" si="10"/>
        <v>0</v>
      </c>
      <c r="I112" s="41">
        <f t="shared" si="13"/>
        <v>0</v>
      </c>
      <c r="J112" s="58">
        <f t="shared" si="11"/>
        <v>0</v>
      </c>
      <c r="K112" s="23">
        <v>1</v>
      </c>
      <c r="L112" s="57">
        <f t="shared" si="12"/>
        <v>0</v>
      </c>
      <c r="M112" s="115"/>
      <c r="P112" s="81">
        <f t="shared" si="14"/>
        <v>0</v>
      </c>
      <c r="Q112" s="81">
        <f t="shared" si="15"/>
        <v>0</v>
      </c>
    </row>
    <row r="113" spans="1:17" ht="13.5" customHeight="1" x14ac:dyDescent="0.35">
      <c r="A113" s="110"/>
      <c r="B113" s="111"/>
      <c r="C113" s="111"/>
      <c r="D113" s="112"/>
      <c r="E113" s="112"/>
      <c r="F113" s="41">
        <f t="shared" si="9"/>
        <v>0</v>
      </c>
      <c r="G113" s="113"/>
      <c r="H113" s="58">
        <f t="shared" si="10"/>
        <v>0</v>
      </c>
      <c r="I113" s="41">
        <f t="shared" si="13"/>
        <v>0</v>
      </c>
      <c r="J113" s="58">
        <f t="shared" si="11"/>
        <v>0</v>
      </c>
      <c r="K113" s="23">
        <v>1</v>
      </c>
      <c r="L113" s="57">
        <f t="shared" si="12"/>
        <v>0</v>
      </c>
      <c r="M113" s="115"/>
      <c r="P113" s="81">
        <f t="shared" si="14"/>
        <v>0</v>
      </c>
      <c r="Q113" s="81">
        <f t="shared" si="15"/>
        <v>0</v>
      </c>
    </row>
    <row r="114" spans="1:17" ht="13.5" customHeight="1" x14ac:dyDescent="0.35">
      <c r="A114" s="110"/>
      <c r="B114" s="111"/>
      <c r="C114" s="111"/>
      <c r="D114" s="112"/>
      <c r="E114" s="112"/>
      <c r="F114" s="41">
        <f t="shared" si="9"/>
        <v>0</v>
      </c>
      <c r="G114" s="113"/>
      <c r="H114" s="58">
        <f t="shared" si="10"/>
        <v>0</v>
      </c>
      <c r="I114" s="41">
        <f>E114*G114</f>
        <v>0</v>
      </c>
      <c r="J114" s="58">
        <f>SUM(H114:I114)</f>
        <v>0</v>
      </c>
      <c r="K114" s="23">
        <v>1</v>
      </c>
      <c r="L114" s="57">
        <f t="shared" si="12"/>
        <v>0</v>
      </c>
      <c r="M114" s="116"/>
      <c r="P114" s="81">
        <f t="shared" si="14"/>
        <v>0</v>
      </c>
      <c r="Q114" s="81">
        <f t="shared" si="15"/>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c r="P115" s="81"/>
      <c r="Q115" s="81"/>
    </row>
    <row r="116" spans="1:17" ht="13.5" customHeight="1" x14ac:dyDescent="0.35">
      <c r="A116" s="35"/>
      <c r="B116" s="35"/>
      <c r="C116" s="35"/>
      <c r="D116" s="35"/>
      <c r="E116" s="35"/>
      <c r="F116" s="35"/>
      <c r="G116" s="35"/>
      <c r="H116" s="35"/>
      <c r="I116" s="35"/>
      <c r="J116" s="35"/>
      <c r="K116" s="35"/>
      <c r="L116" s="35"/>
      <c r="P116" s="81"/>
      <c r="Q116" s="81"/>
    </row>
    <row r="117" spans="1:17" ht="13.5" customHeight="1" x14ac:dyDescent="0.35">
      <c r="A117" s="35"/>
      <c r="B117" s="35"/>
      <c r="C117" s="35"/>
      <c r="D117" s="35"/>
      <c r="E117" s="35"/>
      <c r="F117" s="35"/>
      <c r="G117" s="35"/>
      <c r="H117" s="35"/>
      <c r="I117" s="35"/>
      <c r="J117" s="35"/>
      <c r="K117" s="35"/>
      <c r="L117" s="35"/>
      <c r="P117" s="81"/>
      <c r="Q117" s="81"/>
    </row>
    <row r="118" spans="1:17" ht="13.5" customHeight="1" x14ac:dyDescent="0.35">
      <c r="A118" s="100" t="s">
        <v>96</v>
      </c>
      <c r="B118" s="100"/>
      <c r="C118" s="100"/>
      <c r="D118" s="100"/>
      <c r="E118" s="100"/>
      <c r="F118" s="100"/>
      <c r="G118" s="100"/>
      <c r="H118" s="100"/>
      <c r="I118" s="61"/>
      <c r="J118" s="61"/>
      <c r="K118" s="61"/>
      <c r="L118" s="61"/>
      <c r="P118" s="81"/>
      <c r="Q118" s="8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c r="P119" s="81"/>
      <c r="Q119" s="81"/>
    </row>
    <row r="120" spans="1:17" ht="13.5" customHeight="1" x14ac:dyDescent="0.35">
      <c r="A120" s="117"/>
      <c r="B120" s="111"/>
      <c r="C120" s="111"/>
      <c r="D120" s="118"/>
      <c r="E120" s="5"/>
      <c r="F120" s="67">
        <f t="shared" ref="F120:F131" si="16">D120*E120</f>
        <v>0</v>
      </c>
      <c r="G120" s="24">
        <v>1</v>
      </c>
      <c r="H120" s="41">
        <f t="shared" ref="H120:H129" si="17">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6"/>
        <v>0</v>
      </c>
      <c r="G121" s="24">
        <v>1</v>
      </c>
      <c r="H121" s="41">
        <f t="shared" si="17"/>
        <v>0</v>
      </c>
      <c r="I121" s="68"/>
      <c r="J121" s="68"/>
      <c r="K121" s="68"/>
      <c r="L121" s="68"/>
      <c r="P121" s="81">
        <f t="shared" ref="P121:P147" si="18">IF(C121=$B$10,H121,0)</f>
        <v>0</v>
      </c>
      <c r="Q121" s="81">
        <f t="shared" ref="Q121:Q147" si="19">IF(C121=$B$11,H121,0)</f>
        <v>0</v>
      </c>
    </row>
    <row r="122" spans="1:17" ht="13.5" customHeight="1" x14ac:dyDescent="0.35">
      <c r="A122" s="117"/>
      <c r="B122" s="111"/>
      <c r="C122" s="111"/>
      <c r="D122" s="118"/>
      <c r="E122" s="5"/>
      <c r="F122" s="67">
        <f t="shared" si="16"/>
        <v>0</v>
      </c>
      <c r="G122" s="24">
        <v>1</v>
      </c>
      <c r="H122" s="41">
        <f t="shared" si="17"/>
        <v>0</v>
      </c>
      <c r="I122" s="68"/>
      <c r="J122" s="68"/>
      <c r="K122" s="68"/>
      <c r="L122" s="68"/>
      <c r="P122" s="81">
        <f t="shared" si="18"/>
        <v>0</v>
      </c>
      <c r="Q122" s="81">
        <f t="shared" si="19"/>
        <v>0</v>
      </c>
    </row>
    <row r="123" spans="1:17" ht="13.5" customHeight="1" x14ac:dyDescent="0.35">
      <c r="A123" s="117"/>
      <c r="B123" s="111"/>
      <c r="C123" s="111"/>
      <c r="D123" s="118"/>
      <c r="E123" s="5"/>
      <c r="F123" s="67">
        <f t="shared" si="16"/>
        <v>0</v>
      </c>
      <c r="G123" s="24">
        <v>1</v>
      </c>
      <c r="H123" s="41">
        <f t="shared" si="17"/>
        <v>0</v>
      </c>
      <c r="I123" s="68"/>
      <c r="J123" s="68"/>
      <c r="K123" s="68"/>
      <c r="L123" s="68"/>
      <c r="P123" s="81">
        <f t="shared" si="18"/>
        <v>0</v>
      </c>
      <c r="Q123" s="81">
        <f t="shared" si="19"/>
        <v>0</v>
      </c>
    </row>
    <row r="124" spans="1:17" ht="13.5" customHeight="1" x14ac:dyDescent="0.35">
      <c r="A124" s="117"/>
      <c r="B124" s="111"/>
      <c r="C124" s="111"/>
      <c r="D124" s="118"/>
      <c r="E124" s="5"/>
      <c r="F124" s="67">
        <f t="shared" si="16"/>
        <v>0</v>
      </c>
      <c r="G124" s="24">
        <v>1</v>
      </c>
      <c r="H124" s="41">
        <f t="shared" si="17"/>
        <v>0</v>
      </c>
      <c r="I124" s="68"/>
      <c r="J124" s="68"/>
      <c r="K124" s="68"/>
      <c r="L124" s="68"/>
      <c r="P124" s="81">
        <f t="shared" si="18"/>
        <v>0</v>
      </c>
      <c r="Q124" s="81">
        <f t="shared" si="19"/>
        <v>0</v>
      </c>
    </row>
    <row r="125" spans="1:17" ht="13.5" customHeight="1" x14ac:dyDescent="0.35">
      <c r="A125" s="117"/>
      <c r="B125" s="111"/>
      <c r="C125" s="111"/>
      <c r="D125" s="118"/>
      <c r="E125" s="5"/>
      <c r="F125" s="67">
        <f t="shared" si="16"/>
        <v>0</v>
      </c>
      <c r="G125" s="24">
        <v>1</v>
      </c>
      <c r="H125" s="41">
        <f t="shared" si="17"/>
        <v>0</v>
      </c>
      <c r="I125" s="68"/>
      <c r="J125" s="68"/>
      <c r="K125" s="68"/>
      <c r="L125" s="68"/>
      <c r="P125" s="81">
        <f t="shared" si="18"/>
        <v>0</v>
      </c>
      <c r="Q125" s="81">
        <f t="shared" si="19"/>
        <v>0</v>
      </c>
    </row>
    <row r="126" spans="1:17" ht="13.5" customHeight="1" x14ac:dyDescent="0.35">
      <c r="A126" s="117"/>
      <c r="B126" s="111"/>
      <c r="C126" s="111"/>
      <c r="D126" s="118"/>
      <c r="E126" s="5"/>
      <c r="F126" s="67">
        <f t="shared" si="16"/>
        <v>0</v>
      </c>
      <c r="G126" s="24">
        <v>1</v>
      </c>
      <c r="H126" s="41">
        <f t="shared" si="17"/>
        <v>0</v>
      </c>
      <c r="I126" s="65"/>
      <c r="J126" s="68"/>
      <c r="K126" s="65"/>
      <c r="L126" s="68"/>
      <c r="P126" s="81">
        <f t="shared" si="18"/>
        <v>0</v>
      </c>
      <c r="Q126" s="81">
        <f t="shared" si="19"/>
        <v>0</v>
      </c>
    </row>
    <row r="127" spans="1:17" ht="13.5" customHeight="1" x14ac:dyDescent="0.35">
      <c r="A127" s="117"/>
      <c r="B127" s="111"/>
      <c r="C127" s="111"/>
      <c r="D127" s="118"/>
      <c r="E127" s="5"/>
      <c r="F127" s="67">
        <f t="shared" si="16"/>
        <v>0</v>
      </c>
      <c r="G127" s="24">
        <v>1</v>
      </c>
      <c r="H127" s="41">
        <f t="shared" si="17"/>
        <v>0</v>
      </c>
      <c r="I127" s="68"/>
      <c r="J127" s="68"/>
      <c r="K127" s="68"/>
      <c r="L127" s="68"/>
      <c r="P127" s="81">
        <f t="shared" si="18"/>
        <v>0</v>
      </c>
      <c r="Q127" s="81">
        <f t="shared" si="19"/>
        <v>0</v>
      </c>
    </row>
    <row r="128" spans="1:17" ht="13.5" customHeight="1" x14ac:dyDescent="0.35">
      <c r="A128" s="117"/>
      <c r="B128" s="111"/>
      <c r="C128" s="111"/>
      <c r="D128" s="118"/>
      <c r="E128" s="5"/>
      <c r="F128" s="67">
        <f t="shared" si="16"/>
        <v>0</v>
      </c>
      <c r="G128" s="24">
        <v>1</v>
      </c>
      <c r="H128" s="41">
        <f t="shared" si="17"/>
        <v>0</v>
      </c>
      <c r="I128" s="68"/>
      <c r="J128" s="68"/>
      <c r="K128" s="68"/>
      <c r="L128" s="68"/>
      <c r="P128" s="81">
        <f t="shared" si="18"/>
        <v>0</v>
      </c>
      <c r="Q128" s="81">
        <f t="shared" si="19"/>
        <v>0</v>
      </c>
    </row>
    <row r="129" spans="1:17" ht="13.5" customHeight="1" x14ac:dyDescent="0.35">
      <c r="A129" s="117"/>
      <c r="B129" s="111"/>
      <c r="C129" s="111"/>
      <c r="D129" s="118"/>
      <c r="E129" s="5"/>
      <c r="F129" s="67">
        <f t="shared" si="16"/>
        <v>0</v>
      </c>
      <c r="G129" s="24">
        <v>1</v>
      </c>
      <c r="H129" s="41">
        <f t="shared" si="17"/>
        <v>0</v>
      </c>
      <c r="I129" s="68"/>
      <c r="J129" s="68"/>
      <c r="K129" s="68"/>
      <c r="L129" s="68"/>
      <c r="P129" s="81">
        <f t="shared" si="18"/>
        <v>0</v>
      </c>
      <c r="Q129" s="81">
        <f t="shared" si="19"/>
        <v>0</v>
      </c>
    </row>
    <row r="130" spans="1:17" ht="13.5" customHeight="1" x14ac:dyDescent="0.35">
      <c r="A130" s="117"/>
      <c r="B130" s="111"/>
      <c r="C130" s="111"/>
      <c r="D130" s="118"/>
      <c r="E130" s="5"/>
      <c r="F130" s="67">
        <f t="shared" si="16"/>
        <v>0</v>
      </c>
      <c r="G130" s="24">
        <v>1</v>
      </c>
      <c r="H130" s="41">
        <f>F130*G130</f>
        <v>0</v>
      </c>
      <c r="I130" s="69"/>
      <c r="J130" s="70"/>
      <c r="K130" s="69"/>
      <c r="L130" s="71"/>
      <c r="P130" s="81">
        <f t="shared" si="18"/>
        <v>0</v>
      </c>
      <c r="Q130" s="81">
        <f t="shared" si="19"/>
        <v>0</v>
      </c>
    </row>
    <row r="131" spans="1:17" ht="13.5" customHeight="1" x14ac:dyDescent="0.35">
      <c r="A131" s="117"/>
      <c r="B131" s="111"/>
      <c r="C131" s="111"/>
      <c r="D131" s="118"/>
      <c r="E131" s="5"/>
      <c r="F131" s="67">
        <f t="shared" si="16"/>
        <v>0</v>
      </c>
      <c r="G131" s="24">
        <v>1</v>
      </c>
      <c r="H131" s="41">
        <f>F131*G131</f>
        <v>0</v>
      </c>
      <c r="I131" s="69"/>
      <c r="J131" s="70"/>
      <c r="K131" s="69"/>
      <c r="L131" s="71"/>
      <c r="P131" s="81">
        <f t="shared" si="18"/>
        <v>0</v>
      </c>
      <c r="Q131" s="81">
        <f t="shared" si="19"/>
        <v>0</v>
      </c>
    </row>
    <row r="132" spans="1:17" ht="13.5" customHeight="1" x14ac:dyDescent="0.35">
      <c r="A132" s="109" t="s">
        <v>49</v>
      </c>
      <c r="B132" s="109"/>
      <c r="C132" s="109"/>
      <c r="D132" s="109"/>
      <c r="E132" s="109"/>
      <c r="F132" s="72">
        <f>SUM(F120:F131)</f>
        <v>0</v>
      </c>
      <c r="G132" s="59" t="e">
        <f>H132/F132</f>
        <v>#DIV/0!</v>
      </c>
      <c r="H132" s="72">
        <f>SUM(H120:H131)</f>
        <v>0</v>
      </c>
      <c r="P132" s="81"/>
      <c r="Q132" s="81"/>
    </row>
    <row r="133" spans="1:17" ht="15" customHeight="1" x14ac:dyDescent="0.35">
      <c r="P133" s="81"/>
      <c r="Q133" s="81"/>
    </row>
    <row r="134" spans="1:17" ht="13.5" customHeight="1" x14ac:dyDescent="0.35">
      <c r="A134" s="101" t="s">
        <v>97</v>
      </c>
      <c r="B134" s="102"/>
      <c r="C134" s="102"/>
      <c r="D134" s="102"/>
      <c r="E134" s="102"/>
      <c r="F134" s="102"/>
      <c r="G134" s="102"/>
      <c r="H134" s="102"/>
      <c r="I134" s="73"/>
      <c r="P134" s="81"/>
      <c r="Q134" s="81"/>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c r="P135" s="81"/>
      <c r="Q135" s="81"/>
    </row>
    <row r="136" spans="1:17" ht="13.5" customHeight="1" x14ac:dyDescent="0.35">
      <c r="A136" s="110">
        <f>A120</f>
        <v>0</v>
      </c>
      <c r="B136" s="119">
        <f>B120</f>
        <v>0</v>
      </c>
      <c r="C136" s="119">
        <f>C120</f>
        <v>0</v>
      </c>
      <c r="D136" s="120"/>
      <c r="E136" s="6">
        <f>E120</f>
        <v>0</v>
      </c>
      <c r="F136" s="74">
        <f>D136*E136</f>
        <v>0</v>
      </c>
      <c r="G136" s="23">
        <v>1</v>
      </c>
      <c r="H136" s="75">
        <f t="shared" ref="H136:H146" si="20">F136*G136</f>
        <v>0</v>
      </c>
      <c r="I136" s="76"/>
      <c r="O136" s="71">
        <f>IF(Táblázat1074513[[#This Row],[Foglalkoztatás jellege]]=$D$10,F120*13%,IF(Táblázat1074513[[#This Row],[Foglalkoztatás jellege]]=$D$11,E136*2300,IF(Táblázat1074513[[#This Row],[Foglalkoztatás jellege]]=$D$12,F120*11.7%,999999999)))</f>
        <v>999999999</v>
      </c>
      <c r="P136" s="81">
        <f t="shared" si="18"/>
        <v>0</v>
      </c>
      <c r="Q136" s="81">
        <f t="shared" si="19"/>
        <v>0</v>
      </c>
    </row>
    <row r="137" spans="1:17" ht="13.5" customHeight="1" x14ac:dyDescent="0.35">
      <c r="A137" s="110">
        <f t="shared" ref="A137:C147" si="21">A121</f>
        <v>0</v>
      </c>
      <c r="B137" s="119">
        <f t="shared" si="21"/>
        <v>0</v>
      </c>
      <c r="C137" s="119">
        <f t="shared" si="21"/>
        <v>0</v>
      </c>
      <c r="D137" s="120"/>
      <c r="E137" s="6">
        <f t="shared" ref="E137:E147" si="22">E121</f>
        <v>0</v>
      </c>
      <c r="F137" s="74">
        <f t="shared" ref="F137:F147" si="23">D137*E137</f>
        <v>0</v>
      </c>
      <c r="G137" s="23">
        <v>1</v>
      </c>
      <c r="H137" s="75">
        <f t="shared" si="20"/>
        <v>0</v>
      </c>
      <c r="I137" s="76"/>
      <c r="O137" s="71">
        <f>IF(Táblázat1074513[[#This Row],[Foglalkoztatás jellege]]=$D$10,F121*13%,IF(Táblázat1074513[[#This Row],[Foglalkoztatás jellege]]=$D$11,E137*2300,IF(Táblázat1074513[[#This Row],[Foglalkoztatás jellege]]=$D$12,F121*11.7%,999999999)))</f>
        <v>999999999</v>
      </c>
      <c r="P137" s="81">
        <f t="shared" si="18"/>
        <v>0</v>
      </c>
      <c r="Q137" s="81">
        <f t="shared" si="19"/>
        <v>0</v>
      </c>
    </row>
    <row r="138" spans="1:17" ht="13.5" customHeight="1" x14ac:dyDescent="0.35">
      <c r="A138" s="110">
        <f t="shared" si="21"/>
        <v>0</v>
      </c>
      <c r="B138" s="119">
        <f t="shared" si="21"/>
        <v>0</v>
      </c>
      <c r="C138" s="119">
        <f t="shared" si="21"/>
        <v>0</v>
      </c>
      <c r="D138" s="120"/>
      <c r="E138" s="6">
        <f t="shared" si="22"/>
        <v>0</v>
      </c>
      <c r="F138" s="74">
        <f t="shared" si="23"/>
        <v>0</v>
      </c>
      <c r="G138" s="23">
        <v>1</v>
      </c>
      <c r="H138" s="75">
        <f t="shared" si="20"/>
        <v>0</v>
      </c>
      <c r="I138" s="76"/>
      <c r="O138" s="71">
        <f>IF(Táblázat1074513[[#This Row],[Foglalkoztatás jellege]]=$D$10,F122*13%,IF(Táblázat1074513[[#This Row],[Foglalkoztatás jellege]]=$D$11,E138*2300,IF(Táblázat1074513[[#This Row],[Foglalkoztatás jellege]]=$D$12,F122*11.7%,999999999)))</f>
        <v>999999999</v>
      </c>
      <c r="P138" s="81">
        <f t="shared" si="18"/>
        <v>0</v>
      </c>
      <c r="Q138" s="81">
        <f t="shared" si="19"/>
        <v>0</v>
      </c>
    </row>
    <row r="139" spans="1:17" ht="13.5" customHeight="1" x14ac:dyDescent="0.35">
      <c r="A139" s="110">
        <f t="shared" si="21"/>
        <v>0</v>
      </c>
      <c r="B139" s="119">
        <f t="shared" si="21"/>
        <v>0</v>
      </c>
      <c r="C139" s="119">
        <f t="shared" si="21"/>
        <v>0</v>
      </c>
      <c r="D139" s="120"/>
      <c r="E139" s="6">
        <f t="shared" si="22"/>
        <v>0</v>
      </c>
      <c r="F139" s="74">
        <f t="shared" si="23"/>
        <v>0</v>
      </c>
      <c r="G139" s="23">
        <v>1</v>
      </c>
      <c r="H139" s="75">
        <f t="shared" si="20"/>
        <v>0</v>
      </c>
      <c r="I139" s="76"/>
      <c r="O139" s="71">
        <f>IF(Táblázat1074513[[#This Row],[Foglalkoztatás jellege]]=$D$10,F123*13%,IF(Táblázat1074513[[#This Row],[Foglalkoztatás jellege]]=$D$11,E139*2300,IF(Táblázat1074513[[#This Row],[Foglalkoztatás jellege]]=$D$12,F123*11.7%,999999999)))</f>
        <v>999999999</v>
      </c>
      <c r="P139" s="81">
        <f t="shared" si="18"/>
        <v>0</v>
      </c>
      <c r="Q139" s="81">
        <f t="shared" si="19"/>
        <v>0</v>
      </c>
    </row>
    <row r="140" spans="1:17" ht="13.5" customHeight="1" x14ac:dyDescent="0.35">
      <c r="A140" s="110">
        <f t="shared" si="21"/>
        <v>0</v>
      </c>
      <c r="B140" s="119">
        <f t="shared" si="21"/>
        <v>0</v>
      </c>
      <c r="C140" s="119">
        <f t="shared" si="21"/>
        <v>0</v>
      </c>
      <c r="D140" s="120"/>
      <c r="E140" s="6">
        <f t="shared" si="22"/>
        <v>0</v>
      </c>
      <c r="F140" s="74">
        <f t="shared" si="23"/>
        <v>0</v>
      </c>
      <c r="G140" s="23">
        <v>1</v>
      </c>
      <c r="H140" s="75">
        <f t="shared" si="20"/>
        <v>0</v>
      </c>
      <c r="I140" s="76"/>
      <c r="O140" s="71">
        <f>IF(Táblázat1074513[[#This Row],[Foglalkoztatás jellege]]=$D$10,F124*13%,IF(Táblázat1074513[[#This Row],[Foglalkoztatás jellege]]=$D$11,E140*2300,IF(Táblázat1074513[[#This Row],[Foglalkoztatás jellege]]=$D$12,F124*11.7%,999999999)))</f>
        <v>999999999</v>
      </c>
      <c r="P140" s="81">
        <f t="shared" si="18"/>
        <v>0</v>
      </c>
      <c r="Q140" s="81">
        <f t="shared" si="19"/>
        <v>0</v>
      </c>
    </row>
    <row r="141" spans="1:17" ht="13.5" customHeight="1" x14ac:dyDescent="0.35">
      <c r="A141" s="110">
        <f t="shared" si="21"/>
        <v>0</v>
      </c>
      <c r="B141" s="119">
        <f t="shared" si="21"/>
        <v>0</v>
      </c>
      <c r="C141" s="119">
        <f t="shared" si="21"/>
        <v>0</v>
      </c>
      <c r="D141" s="120"/>
      <c r="E141" s="6">
        <f t="shared" si="22"/>
        <v>0</v>
      </c>
      <c r="F141" s="74">
        <f t="shared" si="23"/>
        <v>0</v>
      </c>
      <c r="G141" s="23">
        <v>1</v>
      </c>
      <c r="H141" s="75">
        <f t="shared" si="20"/>
        <v>0</v>
      </c>
      <c r="I141" s="76"/>
      <c r="O141" s="71">
        <f>IF(Táblázat1074513[[#This Row],[Foglalkoztatás jellege]]=$D$10,F125*13%,IF(Táblázat1074513[[#This Row],[Foglalkoztatás jellege]]=$D$11,E141*2300,IF(Táblázat1074513[[#This Row],[Foglalkoztatás jellege]]=$D$12,F125*11.7%,999999999)))</f>
        <v>999999999</v>
      </c>
      <c r="P141" s="81">
        <f t="shared" si="18"/>
        <v>0</v>
      </c>
      <c r="Q141" s="81">
        <f t="shared" si="19"/>
        <v>0</v>
      </c>
    </row>
    <row r="142" spans="1:17" ht="13.5" customHeight="1" x14ac:dyDescent="0.35">
      <c r="A142" s="110">
        <f t="shared" si="21"/>
        <v>0</v>
      </c>
      <c r="B142" s="119">
        <f t="shared" si="21"/>
        <v>0</v>
      </c>
      <c r="C142" s="119">
        <f t="shared" si="21"/>
        <v>0</v>
      </c>
      <c r="D142" s="120"/>
      <c r="E142" s="6">
        <f t="shared" si="22"/>
        <v>0</v>
      </c>
      <c r="F142" s="74">
        <f t="shared" si="23"/>
        <v>0</v>
      </c>
      <c r="G142" s="23">
        <v>1</v>
      </c>
      <c r="H142" s="75">
        <f t="shared" si="20"/>
        <v>0</v>
      </c>
      <c r="I142" s="76"/>
      <c r="O142" s="71">
        <f>IF(Táblázat1074513[[#This Row],[Foglalkoztatás jellege]]=$D$10,F126*13%,IF(Táblázat1074513[[#This Row],[Foglalkoztatás jellege]]=$D$11,E142*2300,IF(Táblázat1074513[[#This Row],[Foglalkoztatás jellege]]=$D$12,F126*11.7%,999999999)))</f>
        <v>999999999</v>
      </c>
      <c r="P142" s="81">
        <f t="shared" si="18"/>
        <v>0</v>
      </c>
      <c r="Q142" s="81">
        <f t="shared" si="19"/>
        <v>0</v>
      </c>
    </row>
    <row r="143" spans="1:17" ht="13.5" customHeight="1" x14ac:dyDescent="0.35">
      <c r="A143" s="110">
        <f t="shared" si="21"/>
        <v>0</v>
      </c>
      <c r="B143" s="119">
        <f t="shared" si="21"/>
        <v>0</v>
      </c>
      <c r="C143" s="119">
        <f t="shared" si="21"/>
        <v>0</v>
      </c>
      <c r="D143" s="120"/>
      <c r="E143" s="6">
        <f t="shared" si="22"/>
        <v>0</v>
      </c>
      <c r="F143" s="74">
        <f t="shared" si="23"/>
        <v>0</v>
      </c>
      <c r="G143" s="23">
        <v>1</v>
      </c>
      <c r="H143" s="75">
        <f t="shared" si="20"/>
        <v>0</v>
      </c>
      <c r="I143" s="76"/>
      <c r="O143" s="71">
        <f>IF(Táblázat1074513[[#This Row],[Foglalkoztatás jellege]]=$D$10,F127*13%,IF(Táblázat1074513[[#This Row],[Foglalkoztatás jellege]]=$D$11,E143*2300,IF(Táblázat1074513[[#This Row],[Foglalkoztatás jellege]]=$D$12,F127*11.7%,999999999)))</f>
        <v>999999999</v>
      </c>
      <c r="P143" s="81">
        <f t="shared" si="18"/>
        <v>0</v>
      </c>
      <c r="Q143" s="81">
        <f t="shared" si="19"/>
        <v>0</v>
      </c>
    </row>
    <row r="144" spans="1:17" ht="13.5" customHeight="1" x14ac:dyDescent="0.35">
      <c r="A144" s="110">
        <f t="shared" si="21"/>
        <v>0</v>
      </c>
      <c r="B144" s="119">
        <f t="shared" si="21"/>
        <v>0</v>
      </c>
      <c r="C144" s="119">
        <f t="shared" si="21"/>
        <v>0</v>
      </c>
      <c r="D144" s="120"/>
      <c r="E144" s="6">
        <f t="shared" si="22"/>
        <v>0</v>
      </c>
      <c r="F144" s="74">
        <f t="shared" si="23"/>
        <v>0</v>
      </c>
      <c r="G144" s="23">
        <v>1</v>
      </c>
      <c r="H144" s="75">
        <f t="shared" si="20"/>
        <v>0</v>
      </c>
      <c r="I144" s="76"/>
      <c r="O144" s="71">
        <f>IF(Táblázat1074513[[#This Row],[Foglalkoztatás jellege]]=$D$10,F128*13%,IF(Táblázat1074513[[#This Row],[Foglalkoztatás jellege]]=$D$11,E144*2300,IF(Táblázat1074513[[#This Row],[Foglalkoztatás jellege]]=$D$12,F128*11.7%,999999999)))</f>
        <v>999999999</v>
      </c>
      <c r="P144" s="81">
        <f t="shared" si="18"/>
        <v>0</v>
      </c>
      <c r="Q144" s="81">
        <f t="shared" si="19"/>
        <v>0</v>
      </c>
    </row>
    <row r="145" spans="1:17" ht="13.5" customHeight="1" x14ac:dyDescent="0.35">
      <c r="A145" s="110">
        <f t="shared" si="21"/>
        <v>0</v>
      </c>
      <c r="B145" s="119">
        <f t="shared" si="21"/>
        <v>0</v>
      </c>
      <c r="C145" s="119">
        <f t="shared" si="21"/>
        <v>0</v>
      </c>
      <c r="D145" s="120"/>
      <c r="E145" s="6">
        <f t="shared" si="22"/>
        <v>0</v>
      </c>
      <c r="F145" s="74">
        <f t="shared" si="23"/>
        <v>0</v>
      </c>
      <c r="G145" s="23">
        <v>1</v>
      </c>
      <c r="H145" s="75">
        <f t="shared" si="20"/>
        <v>0</v>
      </c>
      <c r="I145" s="76"/>
      <c r="O145" s="71">
        <f>IF(Táblázat1074513[[#This Row],[Foglalkoztatás jellege]]=$D$10,F129*13%,IF(Táblázat1074513[[#This Row],[Foglalkoztatás jellege]]=$D$11,E145*2300,IF(Táblázat1074513[[#This Row],[Foglalkoztatás jellege]]=$D$12,F129*11.7%,999999999)))</f>
        <v>999999999</v>
      </c>
      <c r="P145" s="81">
        <f t="shared" si="18"/>
        <v>0</v>
      </c>
      <c r="Q145" s="81">
        <f t="shared" si="19"/>
        <v>0</v>
      </c>
    </row>
    <row r="146" spans="1:17" ht="13.5" customHeight="1" x14ac:dyDescent="0.35">
      <c r="A146" s="110">
        <f t="shared" si="21"/>
        <v>0</v>
      </c>
      <c r="B146" s="119">
        <f t="shared" si="21"/>
        <v>0</v>
      </c>
      <c r="C146" s="119">
        <f t="shared" si="21"/>
        <v>0</v>
      </c>
      <c r="D146" s="120"/>
      <c r="E146" s="6">
        <f t="shared" si="22"/>
        <v>0</v>
      </c>
      <c r="F146" s="74">
        <f t="shared" si="23"/>
        <v>0</v>
      </c>
      <c r="G146" s="23">
        <v>1</v>
      </c>
      <c r="H146" s="75">
        <f t="shared" si="20"/>
        <v>0</v>
      </c>
      <c r="I146" s="76"/>
      <c r="O146" s="71">
        <f>IF(Táblázat1074513[[#This Row],[Foglalkoztatás jellege]]=$D$10,F130*13%,IF(Táblázat1074513[[#This Row],[Foglalkoztatás jellege]]=$D$11,E146*2300,IF(Táblázat1074513[[#This Row],[Foglalkoztatás jellege]]=$D$12,F130*11.7%,999999999)))</f>
        <v>999999999</v>
      </c>
      <c r="P146" s="81">
        <f t="shared" si="18"/>
        <v>0</v>
      </c>
      <c r="Q146" s="81">
        <f t="shared" si="19"/>
        <v>0</v>
      </c>
    </row>
    <row r="147" spans="1:17" ht="13.5" customHeight="1" x14ac:dyDescent="0.35">
      <c r="A147" s="110">
        <f t="shared" si="21"/>
        <v>0</v>
      </c>
      <c r="B147" s="119">
        <f t="shared" si="21"/>
        <v>0</v>
      </c>
      <c r="C147" s="119">
        <f t="shared" si="21"/>
        <v>0</v>
      </c>
      <c r="D147" s="120"/>
      <c r="E147" s="6">
        <f t="shared" si="22"/>
        <v>0</v>
      </c>
      <c r="F147" s="74">
        <f t="shared" si="23"/>
        <v>0</v>
      </c>
      <c r="G147" s="23">
        <v>1</v>
      </c>
      <c r="H147" s="75">
        <f>F147*G147</f>
        <v>0</v>
      </c>
      <c r="I147" s="76"/>
      <c r="O147" s="71">
        <f>IF(Táblázat1074513[[#This Row],[Foglalkoztatás jellege]]=$D$10,F131*13%,IF(Táblázat1074513[[#This Row],[Foglalkoztatás jellege]]=$D$11,E147*2300,IF(Táblázat1074513[[#This Row],[Foglalkoztatás jellege]]=$D$12,F131*11.7%,999999999)))</f>
        <v>999999999</v>
      </c>
      <c r="P147" s="81">
        <f t="shared" si="18"/>
        <v>0</v>
      </c>
      <c r="Q147" s="81">
        <f t="shared" si="19"/>
        <v>0</v>
      </c>
    </row>
    <row r="148" spans="1:17" ht="13.5" customHeight="1" x14ac:dyDescent="0.35">
      <c r="A148" s="106" t="s">
        <v>49</v>
      </c>
      <c r="B148" s="107"/>
      <c r="C148" s="107"/>
      <c r="D148" s="107"/>
      <c r="E148" s="108"/>
      <c r="F148" s="77">
        <f>SUM(F136:F147)</f>
        <v>0</v>
      </c>
      <c r="G148" s="59" t="e">
        <f>H148/F148</f>
        <v>#DIV/0!</v>
      </c>
      <c r="H148" s="78">
        <f>SUM(H136:H147)</f>
        <v>0</v>
      </c>
      <c r="I148" s="76"/>
      <c r="O148" s="71"/>
      <c r="P148" s="81"/>
      <c r="Q148" s="81"/>
    </row>
    <row r="149" spans="1:17" ht="13.5" customHeight="1" x14ac:dyDescent="0.35">
      <c r="A149" s="68"/>
      <c r="B149" s="68"/>
      <c r="C149" s="68"/>
      <c r="D149" s="68"/>
      <c r="E149" s="45"/>
      <c r="F149" s="45"/>
      <c r="G149" s="79"/>
      <c r="H149" s="79"/>
      <c r="I149" s="79"/>
      <c r="O149" s="80"/>
      <c r="P149" s="81"/>
      <c r="Q149" s="81"/>
    </row>
    <row r="150" spans="1:17" ht="13.5" customHeight="1" x14ac:dyDescent="0.35">
      <c r="A150" s="68"/>
      <c r="B150" s="68"/>
      <c r="C150" s="68"/>
      <c r="D150" s="68"/>
      <c r="E150" s="45"/>
      <c r="F150" s="45"/>
      <c r="G150" s="79"/>
      <c r="H150" s="79"/>
      <c r="I150" s="79"/>
      <c r="P150" s="81"/>
      <c r="Q150" s="81"/>
    </row>
    <row r="151" spans="1:17" ht="13.5" customHeight="1" x14ac:dyDescent="0.35">
      <c r="A151" s="68"/>
      <c r="B151" s="68"/>
      <c r="C151" s="68"/>
      <c r="D151" s="68"/>
      <c r="E151" s="45"/>
      <c r="F151" s="45"/>
      <c r="G151" s="79"/>
      <c r="H151" s="79"/>
      <c r="I151" s="79"/>
      <c r="P151" s="81"/>
      <c r="Q151" s="81"/>
    </row>
    <row r="152" spans="1:17" ht="13.5" customHeight="1" x14ac:dyDescent="0.35">
      <c r="A152" s="35"/>
      <c r="B152" s="35"/>
      <c r="C152" s="35"/>
      <c r="D152" s="35"/>
      <c r="E152" s="35"/>
      <c r="F152" s="35"/>
      <c r="G152" s="35"/>
      <c r="H152" s="35"/>
      <c r="I152" s="35"/>
      <c r="P152" s="81"/>
      <c r="Q152" s="81"/>
    </row>
    <row r="153" spans="1:17" ht="13.5" customHeight="1" x14ac:dyDescent="0.35">
      <c r="A153" s="1" t="s">
        <v>65</v>
      </c>
      <c r="B153" s="35"/>
      <c r="C153" s="35"/>
      <c r="D153" s="35"/>
      <c r="E153" s="35"/>
      <c r="F153" s="35"/>
      <c r="G153" s="35"/>
      <c r="H153" s="35"/>
      <c r="I153" s="35"/>
      <c r="P153" s="81"/>
      <c r="Q153" s="81"/>
    </row>
    <row r="154" spans="1:17" ht="13.5" customHeight="1" x14ac:dyDescent="0.35">
      <c r="A154" s="35"/>
      <c r="B154" s="35"/>
      <c r="C154" s="35"/>
      <c r="D154" s="35"/>
      <c r="E154" s="35"/>
      <c r="F154" s="35"/>
      <c r="G154" s="35"/>
      <c r="H154" s="35"/>
      <c r="I154" s="35"/>
      <c r="P154" s="81"/>
      <c r="Q154" s="81"/>
    </row>
    <row r="155" spans="1:17" ht="13.5" customHeight="1" x14ac:dyDescent="0.35">
      <c r="A155" s="35"/>
      <c r="B155" s="36"/>
      <c r="C155" s="35"/>
      <c r="D155" s="35"/>
      <c r="E155" s="35"/>
      <c r="F155" s="35"/>
      <c r="G155" s="35"/>
      <c r="H155" s="35"/>
      <c r="I155" s="35"/>
      <c r="P155" s="81"/>
      <c r="Q155" s="81"/>
    </row>
    <row r="156" spans="1:17" ht="13.5" customHeight="1" x14ac:dyDescent="0.35">
      <c r="A156" s="35"/>
      <c r="B156" s="37" t="s">
        <v>98</v>
      </c>
      <c r="C156" s="35"/>
      <c r="D156" s="35"/>
      <c r="E156" s="35"/>
      <c r="F156" s="35"/>
      <c r="G156" s="35"/>
      <c r="H156" s="35"/>
      <c r="I156" s="35"/>
      <c r="P156" s="81"/>
      <c r="Q156" s="81"/>
    </row>
    <row r="157" spans="1:17" ht="15" customHeight="1" x14ac:dyDescent="0.35"/>
  </sheetData>
  <sheetProtection algorithmName="SHA-512" hashValue="iuNcI93M6XoZc46m3gpuMwReDWTRe4SvR17FDRnm3/0uIfFSZucUDEjEm3ASyansao0EqFPK4pYc8Lh1+jTCxQ==" saltValue="AcI8oc2VR9vtmnY11cWhQQ==" spinCount="100000" sheet="1" objects="1" scenarios="1"/>
  <protectedRanges>
    <protectedRange sqref="H24:J27" name="Tartomány1"/>
  </protectedRanges>
  <mergeCells count="14">
    <mergeCell ref="A1:C1"/>
    <mergeCell ref="A9:C9"/>
    <mergeCell ref="A132:E132"/>
    <mergeCell ref="A134:H134"/>
    <mergeCell ref="A148:E148"/>
    <mergeCell ref="A75:G75"/>
    <mergeCell ref="A115:G115"/>
    <mergeCell ref="A118:H118"/>
    <mergeCell ref="A23:G23"/>
    <mergeCell ref="H23:M23"/>
    <mergeCell ref="A78:G78"/>
    <mergeCell ref="H78:M78"/>
    <mergeCell ref="I15:J15"/>
    <mergeCell ref="I16:J16"/>
  </mergeCells>
  <conditionalFormatting sqref="E25:E74">
    <cfRule type="cellIs" dxfId="197" priority="6" operator="greaterThan">
      <formula>D25*27%</formula>
    </cfRule>
  </conditionalFormatting>
  <conditionalFormatting sqref="E80:E114">
    <cfRule type="cellIs" dxfId="196" priority="5" operator="greaterThan">
      <formula>D80*27%</formula>
    </cfRule>
  </conditionalFormatting>
  <conditionalFormatting sqref="F136:F147">
    <cfRule type="cellIs" dxfId="195" priority="2" operator="greaterThan">
      <formula>O136</formula>
    </cfRule>
  </conditionalFormatting>
  <conditionalFormatting sqref="I25:I74">
    <cfRule type="cellIs" dxfId="194" priority="4" operator="greaterThan">
      <formula>H25*27%</formula>
    </cfRule>
  </conditionalFormatting>
  <conditionalFormatting sqref="I80:I114">
    <cfRule type="cellIs" dxfId="193" priority="3" operator="greaterThan">
      <formula>H80*27%</formula>
    </cfRule>
  </conditionalFormatting>
  <conditionalFormatting sqref="I136:I147">
    <cfRule type="cellIs" dxfId="192" priority="1" operator="greaterThan">
      <formula>E136*15</formula>
    </cfRule>
  </conditionalFormatting>
  <dataValidations count="6">
    <dataValidation type="list" allowBlank="1" showInputMessage="1" showErrorMessage="1" sqref="B7" xr:uid="{267E45A4-FCC0-4B4F-8AD7-015D736E2107}">
      <formula1>$C$10:$C$11</formula1>
    </dataValidation>
    <dataValidation type="list" allowBlank="1" showErrorMessage="1" sqref="C25:C74 C120:C131 C80:C114" xr:uid="{2ECFB178-3B95-456F-936B-DC989CF38C25}">
      <formula1>$B$10:$B$11</formula1>
    </dataValidation>
    <dataValidation allowBlank="1" showErrorMessage="1" sqref="A16:A19" xr:uid="{411C153B-CBD6-4485-B9A6-5578B51844E5}"/>
    <dataValidation type="list" allowBlank="1" showErrorMessage="1" sqref="B25:B74 B80:B114" xr:uid="{2CE2C32F-467B-47A9-8D8D-E1D1FBB51A74}">
      <formula1>$A$10:$A$11</formula1>
    </dataValidation>
    <dataValidation type="list" allowBlank="1" showErrorMessage="1" sqref="B120:B131" xr:uid="{FA383B11-7C39-4B67-88B8-57FC03F1A112}">
      <formula1>$D$10:$D$13</formula1>
    </dataValidation>
    <dataValidation allowBlank="1" showInputMessage="1" showErrorMessage="1" sqref="D6" xr:uid="{9AF5081C-0BCF-4FA5-A21F-0B94B1187ED7}"/>
  </dataValidation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FA44-34B3-43AB-B705-5E86EB47C69B}">
  <dimension ref="A1:Q157"/>
  <sheetViews>
    <sheetView zoomScale="67" zoomScaleNormal="67" workbookViewId="0">
      <selection activeCell="G32" sqref="G32"/>
    </sheetView>
  </sheetViews>
  <sheetFormatPr defaultColWidth="14.453125" defaultRowHeight="14.5" x14ac:dyDescent="0.35"/>
  <cols>
    <col min="1" max="1" width="37.453125" customWidth="1"/>
    <col min="2" max="2" width="52" customWidth="1"/>
    <col min="3" max="3" width="29.54296875" bestFit="1" customWidth="1"/>
    <col min="4" max="4" width="36.1796875" bestFit="1" customWidth="1"/>
    <col min="5" max="5" width="30.26953125" customWidth="1"/>
    <col min="6" max="6" width="27.26953125" bestFit="1" customWidth="1"/>
    <col min="7" max="7" width="18.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26.453125" customWidth="1"/>
    <col min="14" max="14" width="35" customWidth="1"/>
    <col min="15" max="17" width="35" hidden="1" customWidth="1"/>
    <col min="18" max="26" width="35" customWidth="1"/>
  </cols>
  <sheetData>
    <row r="1" spans="1:17" ht="13.5" customHeight="1" x14ac:dyDescent="0.35">
      <c r="A1" s="104" t="s">
        <v>67</v>
      </c>
      <c r="B1" s="95"/>
      <c r="C1" s="95"/>
      <c r="D1" s="38"/>
      <c r="E1" s="38"/>
      <c r="F1" s="38"/>
      <c r="G1" s="38"/>
      <c r="H1" s="38"/>
      <c r="I1" s="38"/>
      <c r="J1" s="38"/>
      <c r="K1" s="35"/>
      <c r="L1" s="35"/>
      <c r="M1" s="35"/>
    </row>
    <row r="2" spans="1:17" ht="13.5" customHeight="1" x14ac:dyDescent="0.35">
      <c r="A2" s="38"/>
      <c r="B2" s="38"/>
      <c r="C2" s="38"/>
      <c r="D2" s="38"/>
      <c r="E2" s="38"/>
      <c r="F2" s="38"/>
      <c r="G2" s="38"/>
      <c r="H2" s="38"/>
      <c r="I2" s="38"/>
      <c r="J2" s="38"/>
      <c r="K2" s="35"/>
      <c r="L2" s="35"/>
      <c r="M2" s="35"/>
    </row>
    <row r="3" spans="1:17" ht="13.5" customHeight="1" x14ac:dyDescent="0.35">
      <c r="A3" s="39" t="s">
        <v>99</v>
      </c>
      <c r="B3" s="2"/>
      <c r="C3" s="35"/>
      <c r="D3" s="35"/>
      <c r="E3" s="35"/>
      <c r="F3" s="35"/>
      <c r="G3" s="35"/>
      <c r="H3" s="35"/>
      <c r="I3" s="35"/>
      <c r="J3" s="35"/>
      <c r="K3" s="35"/>
      <c r="L3" s="35"/>
      <c r="M3" s="35"/>
    </row>
    <row r="4" spans="1:17" ht="13.5" customHeight="1" x14ac:dyDescent="0.35">
      <c r="A4" s="39" t="s">
        <v>52</v>
      </c>
      <c r="B4" s="2"/>
      <c r="C4" s="35"/>
      <c r="D4" s="35"/>
      <c r="E4" s="35"/>
      <c r="F4" s="35"/>
      <c r="G4" s="35"/>
      <c r="H4" s="35"/>
      <c r="I4" s="35"/>
      <c r="J4" s="35"/>
      <c r="K4" s="35"/>
      <c r="L4" s="35"/>
      <c r="M4" s="35"/>
      <c r="P4" s="81"/>
      <c r="Q4" s="81"/>
    </row>
    <row r="5" spans="1:17" ht="13.5" customHeight="1" x14ac:dyDescent="0.35">
      <c r="A5" s="39" t="s">
        <v>69</v>
      </c>
      <c r="B5" s="40" t="s">
        <v>70</v>
      </c>
      <c r="C5" s="35"/>
      <c r="D5" s="35"/>
      <c r="E5" s="35"/>
      <c r="F5" s="35"/>
      <c r="G5" s="35"/>
      <c r="H5" s="35"/>
      <c r="I5" s="35"/>
      <c r="J5" s="35"/>
      <c r="K5" s="35"/>
      <c r="L5" s="35"/>
      <c r="M5" s="35"/>
      <c r="P5" s="81"/>
      <c r="Q5" s="81"/>
    </row>
    <row r="6" spans="1:17" ht="13.5" customHeight="1" x14ac:dyDescent="0.35">
      <c r="A6" s="39" t="s">
        <v>7</v>
      </c>
      <c r="B6" s="41">
        <f>G20</f>
        <v>0</v>
      </c>
      <c r="C6" s="35"/>
      <c r="D6" s="35"/>
      <c r="E6" s="35"/>
      <c r="F6" s="35"/>
      <c r="G6" s="35"/>
      <c r="H6" s="35"/>
      <c r="I6" s="35"/>
      <c r="J6" s="35"/>
      <c r="K6" s="35"/>
      <c r="L6" s="35"/>
      <c r="M6" s="35"/>
      <c r="P6" s="81"/>
      <c r="Q6" s="81"/>
    </row>
    <row r="7" spans="1:17" ht="13.5" customHeight="1" x14ac:dyDescent="0.35">
      <c r="A7" s="39" t="s">
        <v>9</v>
      </c>
      <c r="B7" s="3" t="s">
        <v>71</v>
      </c>
      <c r="C7" s="35"/>
      <c r="D7" s="35"/>
      <c r="E7" s="35"/>
      <c r="F7" s="35"/>
      <c r="G7" s="35"/>
      <c r="H7" s="35"/>
      <c r="I7" s="35"/>
      <c r="J7" s="35"/>
      <c r="K7" s="35"/>
      <c r="L7" s="35"/>
      <c r="M7" s="35"/>
      <c r="P7" s="81"/>
      <c r="Q7" s="81"/>
    </row>
    <row r="8" spans="1:17" ht="13.5" hidden="1" customHeight="1" x14ac:dyDescent="0.35">
      <c r="A8" s="42"/>
      <c r="B8" s="38"/>
      <c r="C8" s="35"/>
      <c r="D8" s="35"/>
      <c r="E8" s="35"/>
      <c r="F8" s="4"/>
      <c r="G8" s="35"/>
      <c r="H8" s="35"/>
      <c r="I8" s="35"/>
      <c r="J8" s="35"/>
      <c r="K8" s="35"/>
      <c r="L8" s="35"/>
      <c r="M8" s="35"/>
      <c r="P8" s="81"/>
      <c r="Q8" s="81"/>
    </row>
    <row r="9" spans="1:17" ht="13.5" hidden="1" customHeight="1" x14ac:dyDescent="0.35">
      <c r="A9" s="105" t="s">
        <v>72</v>
      </c>
      <c r="B9" s="105"/>
      <c r="C9" s="105"/>
      <c r="D9" s="35"/>
      <c r="E9" s="35"/>
      <c r="F9" s="35"/>
      <c r="G9" s="35"/>
      <c r="H9" s="35"/>
      <c r="I9" s="35"/>
      <c r="J9" s="35"/>
      <c r="K9" s="35"/>
      <c r="L9" s="35"/>
      <c r="M9" s="35"/>
      <c r="P9" s="81"/>
      <c r="Q9" s="81"/>
    </row>
    <row r="10" spans="1:17" ht="13.5" hidden="1" customHeight="1" x14ac:dyDescent="0.35">
      <c r="A10" s="35" t="s">
        <v>73</v>
      </c>
      <c r="B10" s="35" t="s">
        <v>74</v>
      </c>
      <c r="C10" s="35" t="s">
        <v>75</v>
      </c>
      <c r="D10" s="35" t="s">
        <v>76</v>
      </c>
      <c r="F10" s="35"/>
      <c r="G10" s="35"/>
      <c r="H10" s="35"/>
      <c r="I10" s="35"/>
      <c r="J10" s="35"/>
      <c r="K10" s="35"/>
      <c r="L10" s="35"/>
      <c r="M10" s="35"/>
      <c r="P10" s="81"/>
      <c r="Q10" s="81"/>
    </row>
    <row r="11" spans="1:17" ht="13.5" hidden="1" customHeight="1" x14ac:dyDescent="0.35">
      <c r="A11" s="35" t="s">
        <v>77</v>
      </c>
      <c r="B11" s="35" t="s">
        <v>78</v>
      </c>
      <c r="C11" s="35" t="s">
        <v>71</v>
      </c>
      <c r="D11" s="35" t="s">
        <v>79</v>
      </c>
      <c r="E11" s="35"/>
      <c r="F11" s="35"/>
      <c r="G11" s="35"/>
      <c r="H11" s="35"/>
      <c r="I11" s="35"/>
      <c r="J11" s="35"/>
      <c r="K11" s="35"/>
      <c r="L11" s="35"/>
      <c r="M11" s="35"/>
      <c r="P11" s="81"/>
      <c r="Q11" s="81"/>
    </row>
    <row r="12" spans="1:17" ht="13.5" hidden="1" customHeight="1" x14ac:dyDescent="0.35">
      <c r="B12" s="35"/>
      <c r="C12" s="35"/>
      <c r="D12" s="35" t="s">
        <v>80</v>
      </c>
      <c r="E12" s="35"/>
      <c r="F12" s="35"/>
      <c r="G12" s="35"/>
      <c r="H12" s="35"/>
      <c r="I12" s="35"/>
      <c r="J12" s="35"/>
      <c r="K12" s="35"/>
      <c r="L12" s="35"/>
      <c r="M12" s="35"/>
      <c r="P12" s="81"/>
      <c r="Q12" s="81"/>
    </row>
    <row r="13" spans="1:17" ht="13.5" hidden="1" customHeight="1" x14ac:dyDescent="0.35">
      <c r="A13" s="35"/>
      <c r="B13" s="35"/>
      <c r="C13" s="35"/>
      <c r="D13" s="35" t="s">
        <v>81</v>
      </c>
      <c r="E13" s="35"/>
      <c r="F13" s="35"/>
      <c r="G13" s="35"/>
      <c r="H13" s="35"/>
      <c r="I13" s="35"/>
      <c r="J13" s="35"/>
      <c r="K13" s="35"/>
      <c r="L13" s="35"/>
      <c r="M13" s="35"/>
      <c r="P13" s="81"/>
      <c r="Q13" s="81"/>
    </row>
    <row r="14" spans="1:17" ht="13.5" customHeight="1" x14ac:dyDescent="0.35">
      <c r="A14" s="35"/>
      <c r="B14" s="35"/>
      <c r="C14" s="35"/>
      <c r="D14" s="35"/>
      <c r="E14" s="35"/>
      <c r="F14" s="35"/>
      <c r="G14" s="35"/>
      <c r="H14" s="35"/>
      <c r="I14" s="35"/>
      <c r="J14" s="35"/>
      <c r="K14" s="35"/>
      <c r="L14" s="35"/>
      <c r="M14" s="35"/>
      <c r="P14" s="81"/>
      <c r="Q14" s="81"/>
    </row>
    <row r="15" spans="1:17"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c r="P15" s="81"/>
      <c r="Q15" s="81"/>
    </row>
    <row r="16" spans="1:17"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c r="P16" s="81"/>
      <c r="Q16" s="81"/>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c r="P17" s="81"/>
      <c r="Q17" s="81"/>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c r="P18" s="81"/>
      <c r="Q18" s="81"/>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c r="P19" s="81"/>
      <c r="Q19" s="81"/>
    </row>
    <row r="20" spans="1:17" ht="13.5" customHeight="1" x14ac:dyDescent="0.35">
      <c r="A20" s="48" t="s">
        <v>49</v>
      </c>
      <c r="B20" s="49"/>
      <c r="C20" s="50">
        <f>SUM(C16:C19)</f>
        <v>0</v>
      </c>
      <c r="D20" s="50">
        <f>SUM(D16:D19)</f>
        <v>0</v>
      </c>
      <c r="E20" s="50">
        <f>SUM(E16:E19)</f>
        <v>0</v>
      </c>
      <c r="F20" s="50">
        <f>SUM(F16:F19)</f>
        <v>0</v>
      </c>
      <c r="G20" s="51">
        <f>SUM(G16:G19)</f>
        <v>0</v>
      </c>
      <c r="H20" s="45"/>
      <c r="I20" s="45"/>
      <c r="P20" s="81"/>
      <c r="Q20" s="81"/>
    </row>
    <row r="21" spans="1:17" ht="13.5" customHeight="1" x14ac:dyDescent="0.35">
      <c r="A21" s="52"/>
      <c r="B21" s="52"/>
      <c r="C21" s="53"/>
      <c r="D21" s="53"/>
      <c r="E21" s="53"/>
      <c r="F21" s="53"/>
      <c r="G21" s="53"/>
      <c r="H21" s="45"/>
      <c r="I21" s="45"/>
      <c r="P21" s="81"/>
      <c r="Q21" s="81"/>
    </row>
    <row r="22" spans="1:17" ht="13.5" customHeight="1" x14ac:dyDescent="0.35">
      <c r="A22" s="35"/>
      <c r="B22" s="35"/>
      <c r="C22" s="35"/>
      <c r="D22" s="35"/>
      <c r="E22" s="35"/>
      <c r="F22" s="35"/>
      <c r="G22" s="35"/>
      <c r="H22" s="35"/>
      <c r="I22" s="35"/>
      <c r="J22" s="35"/>
      <c r="K22" s="35"/>
      <c r="L22" s="35"/>
      <c r="M22" s="35"/>
      <c r="P22" s="81"/>
      <c r="Q22" s="81"/>
    </row>
    <row r="23" spans="1:17" ht="13.5" customHeight="1" x14ac:dyDescent="0.35">
      <c r="A23" s="101" t="s">
        <v>93</v>
      </c>
      <c r="B23" s="102"/>
      <c r="C23" s="102"/>
      <c r="D23" s="102"/>
      <c r="E23" s="102"/>
      <c r="F23" s="102"/>
      <c r="G23" s="102"/>
      <c r="H23" s="101" t="s">
        <v>93</v>
      </c>
      <c r="I23" s="102"/>
      <c r="J23" s="102"/>
      <c r="K23" s="102"/>
      <c r="L23" s="102"/>
      <c r="M23" s="103"/>
      <c r="P23" s="81"/>
      <c r="Q23" s="81"/>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P88"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si="4"/>
        <v>0</v>
      </c>
      <c r="Q26" s="81">
        <f t="shared" ref="Q26:Q89" si="8">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4"/>
        <v>0</v>
      </c>
      <c r="Q27" s="81">
        <f t="shared" si="8"/>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4"/>
        <v>0</v>
      </c>
      <c r="Q28" s="81">
        <f t="shared" si="8"/>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4"/>
        <v>0</v>
      </c>
      <c r="Q29" s="81">
        <f t="shared" si="8"/>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4"/>
        <v>0</v>
      </c>
      <c r="Q30" s="81">
        <f t="shared" si="8"/>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4"/>
        <v>0</v>
      </c>
      <c r="Q31" s="81">
        <f t="shared" si="8"/>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4"/>
        <v>0</v>
      </c>
      <c r="Q32" s="81">
        <f t="shared" si="8"/>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4"/>
        <v>0</v>
      </c>
      <c r="Q33" s="81">
        <f t="shared" si="8"/>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4"/>
        <v>0</v>
      </c>
      <c r="Q34" s="81">
        <f t="shared" si="8"/>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4"/>
        <v>0</v>
      </c>
      <c r="Q35" s="81">
        <f t="shared" si="8"/>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4"/>
        <v>0</v>
      </c>
      <c r="Q36" s="81">
        <f t="shared" si="8"/>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4"/>
        <v>0</v>
      </c>
      <c r="Q37" s="81">
        <f t="shared" si="8"/>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4"/>
        <v>0</v>
      </c>
      <c r="Q38" s="81">
        <f t="shared" si="8"/>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4"/>
        <v>0</v>
      </c>
      <c r="Q39" s="81">
        <f t="shared" si="8"/>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4"/>
        <v>0</v>
      </c>
      <c r="Q40" s="81">
        <f t="shared" si="8"/>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4"/>
        <v>0</v>
      </c>
      <c r="Q41" s="81">
        <f t="shared" si="8"/>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4"/>
        <v>0</v>
      </c>
      <c r="Q42" s="81">
        <f t="shared" si="8"/>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4"/>
        <v>0</v>
      </c>
      <c r="Q43" s="81">
        <f t="shared" si="8"/>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4"/>
        <v>0</v>
      </c>
      <c r="Q44" s="81">
        <f t="shared" si="8"/>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4"/>
        <v>0</v>
      </c>
      <c r="Q45" s="81">
        <f t="shared" si="8"/>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4"/>
        <v>0</v>
      </c>
      <c r="Q46" s="81">
        <f t="shared" si="8"/>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4"/>
        <v>0</v>
      </c>
      <c r="Q47" s="81">
        <f t="shared" si="8"/>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4"/>
        <v>0</v>
      </c>
      <c r="Q48" s="81">
        <f t="shared" si="8"/>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4"/>
        <v>0</v>
      </c>
      <c r="Q49" s="81">
        <f t="shared" si="8"/>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4"/>
        <v>0</v>
      </c>
      <c r="Q50" s="81">
        <f t="shared" si="8"/>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4"/>
        <v>0</v>
      </c>
      <c r="Q51" s="81">
        <f t="shared" si="8"/>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4"/>
        <v>0</v>
      </c>
      <c r="Q52" s="81">
        <f t="shared" si="8"/>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4"/>
        <v>0</v>
      </c>
      <c r="Q53" s="81">
        <f t="shared" si="8"/>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4"/>
        <v>0</v>
      </c>
      <c r="Q54" s="81">
        <f t="shared" si="8"/>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4"/>
        <v>0</v>
      </c>
      <c r="Q55" s="81">
        <f t="shared" si="8"/>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4"/>
        <v>0</v>
      </c>
      <c r="Q56" s="81">
        <f t="shared" si="8"/>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4"/>
        <v>0</v>
      </c>
      <c r="Q57" s="81">
        <f t="shared" si="8"/>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4"/>
        <v>0</v>
      </c>
      <c r="Q58" s="81">
        <f t="shared" si="8"/>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4"/>
        <v>0</v>
      </c>
      <c r="Q59" s="81">
        <f t="shared" si="8"/>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4"/>
        <v>0</v>
      </c>
      <c r="Q60" s="81">
        <f t="shared" si="8"/>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4"/>
        <v>0</v>
      </c>
      <c r="Q61" s="81">
        <f t="shared" si="8"/>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4"/>
        <v>0</v>
      </c>
      <c r="Q62" s="81">
        <f t="shared" si="8"/>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4"/>
        <v>0</v>
      </c>
      <c r="Q63" s="81">
        <f t="shared" si="8"/>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4"/>
        <v>0</v>
      </c>
      <c r="Q64" s="81">
        <f t="shared" si="8"/>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4"/>
        <v>0</v>
      </c>
      <c r="Q65" s="81">
        <f t="shared" si="8"/>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4"/>
        <v>0</v>
      </c>
      <c r="Q66" s="81">
        <f t="shared" si="8"/>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4"/>
        <v>0</v>
      </c>
      <c r="Q67" s="81">
        <f t="shared" si="8"/>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4"/>
        <v>0</v>
      </c>
      <c r="Q68" s="81">
        <f t="shared" si="8"/>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4"/>
        <v>0</v>
      </c>
      <c r="Q69" s="81">
        <f t="shared" si="8"/>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4"/>
        <v>0</v>
      </c>
      <c r="Q70" s="81">
        <f t="shared" si="8"/>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4"/>
        <v>0</v>
      </c>
      <c r="Q71" s="81">
        <f t="shared" si="8"/>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4"/>
        <v>0</v>
      </c>
      <c r="Q72" s="81">
        <f t="shared" si="8"/>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4"/>
        <v>0</v>
      </c>
      <c r="Q73" s="81">
        <f t="shared" si="8"/>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4"/>
        <v>0</v>
      </c>
      <c r="Q74" s="81">
        <f t="shared" si="8"/>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c r="P75" s="81"/>
      <c r="Q75" s="81"/>
    </row>
    <row r="76" spans="1:17" ht="13.5" customHeight="1" x14ac:dyDescent="0.35">
      <c r="A76" s="35"/>
      <c r="B76" s="35"/>
      <c r="C76" s="35"/>
      <c r="D76" s="35"/>
      <c r="E76" s="35"/>
      <c r="F76" s="35"/>
      <c r="G76" s="35"/>
      <c r="H76" s="35"/>
      <c r="I76" s="35"/>
      <c r="J76" s="35"/>
      <c r="K76" s="35"/>
      <c r="L76" s="35"/>
      <c r="P76" s="81"/>
      <c r="Q76" s="81"/>
    </row>
    <row r="77" spans="1:17" ht="13.5" customHeight="1" x14ac:dyDescent="0.35">
      <c r="A77" s="35"/>
      <c r="B77" s="35"/>
      <c r="C77" s="35"/>
      <c r="D77" s="35"/>
      <c r="E77" s="35"/>
      <c r="F77" s="35"/>
      <c r="G77" s="35"/>
      <c r="H77" s="35"/>
      <c r="I77" s="35"/>
      <c r="J77" s="35"/>
      <c r="K77" s="35"/>
      <c r="L77" s="35"/>
      <c r="P77" s="81"/>
      <c r="Q77" s="81"/>
    </row>
    <row r="78" spans="1:17" ht="13.5" customHeight="1" x14ac:dyDescent="0.35">
      <c r="A78" s="101" t="s">
        <v>95</v>
      </c>
      <c r="B78" s="102"/>
      <c r="C78" s="102"/>
      <c r="D78" s="102"/>
      <c r="E78" s="102"/>
      <c r="F78" s="102"/>
      <c r="G78" s="102"/>
      <c r="H78" s="101" t="s">
        <v>95</v>
      </c>
      <c r="I78" s="102"/>
      <c r="J78" s="102"/>
      <c r="K78" s="102"/>
      <c r="L78" s="102"/>
      <c r="M78" s="103"/>
      <c r="N78" s="61"/>
      <c r="P78" s="81"/>
      <c r="Q78" s="8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c r="P79" s="81"/>
      <c r="Q79" s="81"/>
    </row>
    <row r="80" spans="1:17" ht="13.5" customHeight="1" x14ac:dyDescent="0.35">
      <c r="A80" s="110"/>
      <c r="B80" s="111"/>
      <c r="C80" s="111"/>
      <c r="D80" s="112"/>
      <c r="E80" s="112"/>
      <c r="F80" s="41">
        <f t="shared" ref="F80:F114" si="9">SUM(D80:E80)</f>
        <v>0</v>
      </c>
      <c r="G80" s="113"/>
      <c r="H80" s="58">
        <f t="shared" ref="H80:H114" si="10">D80*G80</f>
        <v>0</v>
      </c>
      <c r="I80" s="41">
        <f>E80*G80</f>
        <v>0</v>
      </c>
      <c r="J80" s="58">
        <f t="shared" ref="J80:J113" si="11">SUM(H80:I80)</f>
        <v>0</v>
      </c>
      <c r="K80" s="23">
        <v>1</v>
      </c>
      <c r="L80" s="57">
        <f t="shared" ref="L80:L114" si="12">IF($B$7="Nettó módon számol el",H80*K80,J80*K80)</f>
        <v>0</v>
      </c>
      <c r="M80" s="114"/>
      <c r="P80" s="81">
        <f t="shared" si="4"/>
        <v>0</v>
      </c>
      <c r="Q80" s="81">
        <f t="shared" si="8"/>
        <v>0</v>
      </c>
    </row>
    <row r="81" spans="1:17" ht="13.5" customHeight="1" x14ac:dyDescent="0.35">
      <c r="A81" s="110"/>
      <c r="B81" s="111"/>
      <c r="C81" s="111"/>
      <c r="D81" s="112"/>
      <c r="E81" s="112"/>
      <c r="F81" s="41">
        <f t="shared" si="9"/>
        <v>0</v>
      </c>
      <c r="G81" s="113"/>
      <c r="H81" s="58">
        <f t="shared" si="10"/>
        <v>0</v>
      </c>
      <c r="I81" s="41">
        <f t="shared" ref="I81:I113" si="13">E81*G81</f>
        <v>0</v>
      </c>
      <c r="J81" s="58">
        <f t="shared" si="11"/>
        <v>0</v>
      </c>
      <c r="K81" s="23">
        <v>1</v>
      </c>
      <c r="L81" s="57">
        <f t="shared" si="12"/>
        <v>0</v>
      </c>
      <c r="M81" s="115"/>
      <c r="P81" s="81">
        <f t="shared" si="4"/>
        <v>0</v>
      </c>
      <c r="Q81" s="81">
        <f t="shared" si="8"/>
        <v>0</v>
      </c>
    </row>
    <row r="82" spans="1:17" ht="13.5" customHeight="1" x14ac:dyDescent="0.35">
      <c r="A82" s="110"/>
      <c r="B82" s="111"/>
      <c r="C82" s="111"/>
      <c r="D82" s="112"/>
      <c r="E82" s="112"/>
      <c r="F82" s="41">
        <f t="shared" si="9"/>
        <v>0</v>
      </c>
      <c r="G82" s="113"/>
      <c r="H82" s="58">
        <f t="shared" si="10"/>
        <v>0</v>
      </c>
      <c r="I82" s="41">
        <f t="shared" si="13"/>
        <v>0</v>
      </c>
      <c r="J82" s="58">
        <f t="shared" si="11"/>
        <v>0</v>
      </c>
      <c r="K82" s="23">
        <v>1</v>
      </c>
      <c r="L82" s="57">
        <f t="shared" si="12"/>
        <v>0</v>
      </c>
      <c r="M82" s="115"/>
      <c r="P82" s="81">
        <f t="shared" si="4"/>
        <v>0</v>
      </c>
      <c r="Q82" s="81">
        <f t="shared" si="8"/>
        <v>0</v>
      </c>
    </row>
    <row r="83" spans="1:17" ht="13.5" customHeight="1" x14ac:dyDescent="0.35">
      <c r="A83" s="110"/>
      <c r="B83" s="111"/>
      <c r="C83" s="111"/>
      <c r="D83" s="112"/>
      <c r="E83" s="112"/>
      <c r="F83" s="41">
        <f t="shared" si="9"/>
        <v>0</v>
      </c>
      <c r="G83" s="113"/>
      <c r="H83" s="58">
        <f t="shared" si="10"/>
        <v>0</v>
      </c>
      <c r="I83" s="41">
        <f t="shared" si="13"/>
        <v>0</v>
      </c>
      <c r="J83" s="58">
        <f t="shared" si="11"/>
        <v>0</v>
      </c>
      <c r="K83" s="23">
        <v>1</v>
      </c>
      <c r="L83" s="57">
        <f t="shared" si="12"/>
        <v>0</v>
      </c>
      <c r="M83" s="115"/>
      <c r="P83" s="81">
        <f t="shared" si="4"/>
        <v>0</v>
      </c>
      <c r="Q83" s="81">
        <f t="shared" si="8"/>
        <v>0</v>
      </c>
    </row>
    <row r="84" spans="1:17" ht="13.5" customHeight="1" x14ac:dyDescent="0.35">
      <c r="A84" s="110"/>
      <c r="B84" s="111"/>
      <c r="C84" s="111"/>
      <c r="D84" s="112"/>
      <c r="E84" s="112"/>
      <c r="F84" s="41">
        <f t="shared" si="9"/>
        <v>0</v>
      </c>
      <c r="G84" s="113"/>
      <c r="H84" s="58">
        <f t="shared" si="10"/>
        <v>0</v>
      </c>
      <c r="I84" s="41">
        <f t="shared" si="13"/>
        <v>0</v>
      </c>
      <c r="J84" s="58">
        <f t="shared" si="11"/>
        <v>0</v>
      </c>
      <c r="K84" s="23">
        <v>1</v>
      </c>
      <c r="L84" s="57">
        <f t="shared" si="12"/>
        <v>0</v>
      </c>
      <c r="M84" s="115"/>
      <c r="P84" s="81">
        <f t="shared" si="4"/>
        <v>0</v>
      </c>
      <c r="Q84" s="81">
        <f t="shared" si="8"/>
        <v>0</v>
      </c>
    </row>
    <row r="85" spans="1:17" ht="13.5" customHeight="1" x14ac:dyDescent="0.35">
      <c r="A85" s="110"/>
      <c r="B85" s="111"/>
      <c r="C85" s="111"/>
      <c r="D85" s="112"/>
      <c r="E85" s="112"/>
      <c r="F85" s="41">
        <f t="shared" si="9"/>
        <v>0</v>
      </c>
      <c r="G85" s="113"/>
      <c r="H85" s="58">
        <f t="shared" si="10"/>
        <v>0</v>
      </c>
      <c r="I85" s="41">
        <f t="shared" si="13"/>
        <v>0</v>
      </c>
      <c r="J85" s="58">
        <f t="shared" si="11"/>
        <v>0</v>
      </c>
      <c r="K85" s="23">
        <v>1</v>
      </c>
      <c r="L85" s="57">
        <f t="shared" si="12"/>
        <v>0</v>
      </c>
      <c r="M85" s="115"/>
      <c r="P85" s="81">
        <f t="shared" si="4"/>
        <v>0</v>
      </c>
      <c r="Q85" s="81">
        <f t="shared" si="8"/>
        <v>0</v>
      </c>
    </row>
    <row r="86" spans="1:17" ht="13.5" customHeight="1" x14ac:dyDescent="0.35">
      <c r="A86" s="110"/>
      <c r="B86" s="111"/>
      <c r="C86" s="111"/>
      <c r="D86" s="112"/>
      <c r="E86" s="112"/>
      <c r="F86" s="41">
        <f t="shared" si="9"/>
        <v>0</v>
      </c>
      <c r="G86" s="113"/>
      <c r="H86" s="58">
        <f t="shared" si="10"/>
        <v>0</v>
      </c>
      <c r="I86" s="41">
        <f t="shared" si="13"/>
        <v>0</v>
      </c>
      <c r="J86" s="58">
        <f t="shared" si="11"/>
        <v>0</v>
      </c>
      <c r="K86" s="23">
        <v>1</v>
      </c>
      <c r="L86" s="57">
        <f>IF($B$7="Nettó módon számol el",H86*K86,J86*K86)</f>
        <v>0</v>
      </c>
      <c r="M86" s="115"/>
      <c r="P86" s="81">
        <f t="shared" si="4"/>
        <v>0</v>
      </c>
      <c r="Q86" s="81">
        <f t="shared" si="8"/>
        <v>0</v>
      </c>
    </row>
    <row r="87" spans="1:17" ht="13.5" customHeight="1" x14ac:dyDescent="0.35">
      <c r="A87" s="110"/>
      <c r="B87" s="111"/>
      <c r="C87" s="111"/>
      <c r="D87" s="112"/>
      <c r="E87" s="112"/>
      <c r="F87" s="41">
        <f t="shared" si="9"/>
        <v>0</v>
      </c>
      <c r="G87" s="113"/>
      <c r="H87" s="58">
        <f t="shared" si="10"/>
        <v>0</v>
      </c>
      <c r="I87" s="41">
        <f t="shared" si="13"/>
        <v>0</v>
      </c>
      <c r="J87" s="58">
        <f t="shared" si="11"/>
        <v>0</v>
      </c>
      <c r="K87" s="23">
        <v>1</v>
      </c>
      <c r="L87" s="57">
        <f t="shared" si="12"/>
        <v>0</v>
      </c>
      <c r="M87" s="115"/>
      <c r="P87" s="81">
        <f t="shared" si="4"/>
        <v>0</v>
      </c>
      <c r="Q87" s="81">
        <f t="shared" si="8"/>
        <v>0</v>
      </c>
    </row>
    <row r="88" spans="1:17" ht="13.5" customHeight="1" x14ac:dyDescent="0.35">
      <c r="A88" s="110"/>
      <c r="B88" s="111"/>
      <c r="C88" s="111"/>
      <c r="D88" s="112"/>
      <c r="E88" s="112"/>
      <c r="F88" s="41">
        <f t="shared" si="9"/>
        <v>0</v>
      </c>
      <c r="G88" s="113"/>
      <c r="H88" s="58">
        <f t="shared" si="10"/>
        <v>0</v>
      </c>
      <c r="I88" s="41">
        <f t="shared" si="13"/>
        <v>0</v>
      </c>
      <c r="J88" s="58">
        <f t="shared" si="11"/>
        <v>0</v>
      </c>
      <c r="K88" s="23">
        <v>1</v>
      </c>
      <c r="L88" s="57">
        <f t="shared" si="12"/>
        <v>0</v>
      </c>
      <c r="M88" s="115"/>
      <c r="P88" s="81">
        <f t="shared" si="4"/>
        <v>0</v>
      </c>
      <c r="Q88" s="81">
        <f t="shared" si="8"/>
        <v>0</v>
      </c>
    </row>
    <row r="89" spans="1:17" ht="13.5" customHeight="1" x14ac:dyDescent="0.35">
      <c r="A89" s="110"/>
      <c r="B89" s="111"/>
      <c r="C89" s="111"/>
      <c r="D89" s="112"/>
      <c r="E89" s="112"/>
      <c r="F89" s="41">
        <f t="shared" si="9"/>
        <v>0</v>
      </c>
      <c r="G89" s="113"/>
      <c r="H89" s="58">
        <f t="shared" si="10"/>
        <v>0</v>
      </c>
      <c r="I89" s="41">
        <f t="shared" si="13"/>
        <v>0</v>
      </c>
      <c r="J89" s="58">
        <f t="shared" si="11"/>
        <v>0</v>
      </c>
      <c r="K89" s="23">
        <v>1</v>
      </c>
      <c r="L89" s="57">
        <f t="shared" si="12"/>
        <v>0</v>
      </c>
      <c r="M89" s="115"/>
      <c r="P89" s="81">
        <f t="shared" ref="P89:P152" si="14">IF(C89=$B$10,L89,0)</f>
        <v>0</v>
      </c>
      <c r="Q89" s="81">
        <f t="shared" si="8"/>
        <v>0</v>
      </c>
    </row>
    <row r="90" spans="1:17" ht="13.5" customHeight="1" x14ac:dyDescent="0.35">
      <c r="A90" s="110"/>
      <c r="B90" s="111"/>
      <c r="C90" s="111"/>
      <c r="D90" s="112"/>
      <c r="E90" s="112"/>
      <c r="F90" s="41">
        <f t="shared" si="9"/>
        <v>0</v>
      </c>
      <c r="G90" s="113"/>
      <c r="H90" s="58">
        <f t="shared" si="10"/>
        <v>0</v>
      </c>
      <c r="I90" s="41">
        <f t="shared" si="13"/>
        <v>0</v>
      </c>
      <c r="J90" s="58">
        <f t="shared" si="11"/>
        <v>0</v>
      </c>
      <c r="K90" s="23">
        <v>1</v>
      </c>
      <c r="L90" s="57">
        <f t="shared" si="12"/>
        <v>0</v>
      </c>
      <c r="M90" s="115"/>
      <c r="P90" s="81">
        <f t="shared" si="14"/>
        <v>0</v>
      </c>
      <c r="Q90" s="81">
        <f t="shared" ref="Q90:Q114" si="15">IF(C90=$B$11,L90,0)</f>
        <v>0</v>
      </c>
    </row>
    <row r="91" spans="1:17" ht="13.5" customHeight="1" x14ac:dyDescent="0.35">
      <c r="A91" s="110"/>
      <c r="B91" s="111"/>
      <c r="C91" s="111"/>
      <c r="D91" s="112"/>
      <c r="E91" s="112"/>
      <c r="F91" s="41">
        <f t="shared" si="9"/>
        <v>0</v>
      </c>
      <c r="G91" s="113"/>
      <c r="H91" s="58">
        <f t="shared" si="10"/>
        <v>0</v>
      </c>
      <c r="I91" s="41">
        <f t="shared" si="13"/>
        <v>0</v>
      </c>
      <c r="J91" s="58">
        <f t="shared" si="11"/>
        <v>0</v>
      </c>
      <c r="K91" s="23">
        <v>1</v>
      </c>
      <c r="L91" s="57">
        <f t="shared" si="12"/>
        <v>0</v>
      </c>
      <c r="M91" s="115"/>
      <c r="P91" s="81">
        <f t="shared" si="14"/>
        <v>0</v>
      </c>
      <c r="Q91" s="81">
        <f t="shared" si="15"/>
        <v>0</v>
      </c>
    </row>
    <row r="92" spans="1:17" ht="13.5" customHeight="1" x14ac:dyDescent="0.35">
      <c r="A92" s="110"/>
      <c r="B92" s="111"/>
      <c r="C92" s="111"/>
      <c r="D92" s="112"/>
      <c r="E92" s="112"/>
      <c r="F92" s="41">
        <f t="shared" si="9"/>
        <v>0</v>
      </c>
      <c r="G92" s="113"/>
      <c r="H92" s="58">
        <f t="shared" si="10"/>
        <v>0</v>
      </c>
      <c r="I92" s="41">
        <f t="shared" si="13"/>
        <v>0</v>
      </c>
      <c r="J92" s="58">
        <f t="shared" si="11"/>
        <v>0</v>
      </c>
      <c r="K92" s="23">
        <v>1</v>
      </c>
      <c r="L92" s="57">
        <f t="shared" si="12"/>
        <v>0</v>
      </c>
      <c r="M92" s="115"/>
      <c r="P92" s="81">
        <f t="shared" si="14"/>
        <v>0</v>
      </c>
      <c r="Q92" s="81">
        <f t="shared" si="15"/>
        <v>0</v>
      </c>
    </row>
    <row r="93" spans="1:17" ht="13.5" customHeight="1" x14ac:dyDescent="0.35">
      <c r="A93" s="110"/>
      <c r="B93" s="111"/>
      <c r="C93" s="111"/>
      <c r="D93" s="112"/>
      <c r="E93" s="112"/>
      <c r="F93" s="41">
        <f t="shared" si="9"/>
        <v>0</v>
      </c>
      <c r="G93" s="113"/>
      <c r="H93" s="58">
        <f t="shared" si="10"/>
        <v>0</v>
      </c>
      <c r="I93" s="41">
        <f t="shared" si="13"/>
        <v>0</v>
      </c>
      <c r="J93" s="58">
        <f t="shared" si="11"/>
        <v>0</v>
      </c>
      <c r="K93" s="23">
        <v>1</v>
      </c>
      <c r="L93" s="57">
        <f t="shared" si="12"/>
        <v>0</v>
      </c>
      <c r="M93" s="115"/>
      <c r="P93" s="81">
        <f t="shared" si="14"/>
        <v>0</v>
      </c>
      <c r="Q93" s="81">
        <f t="shared" si="15"/>
        <v>0</v>
      </c>
    </row>
    <row r="94" spans="1:17" ht="13.5" customHeight="1" x14ac:dyDescent="0.35">
      <c r="A94" s="110"/>
      <c r="B94" s="111"/>
      <c r="C94" s="111"/>
      <c r="D94" s="112"/>
      <c r="E94" s="112"/>
      <c r="F94" s="41">
        <f t="shared" si="9"/>
        <v>0</v>
      </c>
      <c r="G94" s="113"/>
      <c r="H94" s="58">
        <f t="shared" si="10"/>
        <v>0</v>
      </c>
      <c r="I94" s="41">
        <f t="shared" si="13"/>
        <v>0</v>
      </c>
      <c r="J94" s="58">
        <f t="shared" si="11"/>
        <v>0</v>
      </c>
      <c r="K94" s="23">
        <v>1</v>
      </c>
      <c r="L94" s="57">
        <f t="shared" si="12"/>
        <v>0</v>
      </c>
      <c r="M94" s="115"/>
      <c r="P94" s="81">
        <f t="shared" si="14"/>
        <v>0</v>
      </c>
      <c r="Q94" s="81">
        <f t="shared" si="15"/>
        <v>0</v>
      </c>
    </row>
    <row r="95" spans="1:17" ht="13.5" customHeight="1" x14ac:dyDescent="0.35">
      <c r="A95" s="110"/>
      <c r="B95" s="111"/>
      <c r="C95" s="111"/>
      <c r="D95" s="112"/>
      <c r="E95" s="112"/>
      <c r="F95" s="41">
        <f t="shared" si="9"/>
        <v>0</v>
      </c>
      <c r="G95" s="113"/>
      <c r="H95" s="58">
        <f t="shared" si="10"/>
        <v>0</v>
      </c>
      <c r="I95" s="41">
        <f t="shared" si="13"/>
        <v>0</v>
      </c>
      <c r="J95" s="58">
        <f t="shared" si="11"/>
        <v>0</v>
      </c>
      <c r="K95" s="23">
        <v>1</v>
      </c>
      <c r="L95" s="57">
        <f t="shared" si="12"/>
        <v>0</v>
      </c>
      <c r="M95" s="115"/>
      <c r="P95" s="81">
        <f t="shared" si="14"/>
        <v>0</v>
      </c>
      <c r="Q95" s="81">
        <f t="shared" si="15"/>
        <v>0</v>
      </c>
    </row>
    <row r="96" spans="1:17" ht="13.5" customHeight="1" x14ac:dyDescent="0.35">
      <c r="A96" s="110"/>
      <c r="B96" s="111"/>
      <c r="C96" s="111"/>
      <c r="D96" s="112"/>
      <c r="E96" s="112"/>
      <c r="F96" s="41">
        <f t="shared" si="9"/>
        <v>0</v>
      </c>
      <c r="G96" s="113"/>
      <c r="H96" s="58">
        <f t="shared" si="10"/>
        <v>0</v>
      </c>
      <c r="I96" s="41">
        <f t="shared" si="13"/>
        <v>0</v>
      </c>
      <c r="J96" s="58">
        <f t="shared" si="11"/>
        <v>0</v>
      </c>
      <c r="K96" s="23">
        <v>1</v>
      </c>
      <c r="L96" s="57">
        <f t="shared" si="12"/>
        <v>0</v>
      </c>
      <c r="M96" s="115"/>
      <c r="P96" s="81">
        <f t="shared" si="14"/>
        <v>0</v>
      </c>
      <c r="Q96" s="81">
        <f t="shared" si="15"/>
        <v>0</v>
      </c>
    </row>
    <row r="97" spans="1:17" ht="13.5" customHeight="1" x14ac:dyDescent="0.35">
      <c r="A97" s="110"/>
      <c r="B97" s="111"/>
      <c r="C97" s="111"/>
      <c r="D97" s="112"/>
      <c r="E97" s="112"/>
      <c r="F97" s="41">
        <f t="shared" si="9"/>
        <v>0</v>
      </c>
      <c r="G97" s="113"/>
      <c r="H97" s="58">
        <f t="shared" si="10"/>
        <v>0</v>
      </c>
      <c r="I97" s="41">
        <f t="shared" si="13"/>
        <v>0</v>
      </c>
      <c r="J97" s="58">
        <f t="shared" si="11"/>
        <v>0</v>
      </c>
      <c r="K97" s="23">
        <v>1</v>
      </c>
      <c r="L97" s="57">
        <f t="shared" si="12"/>
        <v>0</v>
      </c>
      <c r="M97" s="115"/>
      <c r="P97" s="81">
        <f t="shared" si="14"/>
        <v>0</v>
      </c>
      <c r="Q97" s="81">
        <f t="shared" si="15"/>
        <v>0</v>
      </c>
    </row>
    <row r="98" spans="1:17" ht="13.5" customHeight="1" x14ac:dyDescent="0.35">
      <c r="A98" s="110"/>
      <c r="B98" s="111"/>
      <c r="C98" s="111"/>
      <c r="D98" s="112"/>
      <c r="E98" s="112"/>
      <c r="F98" s="41">
        <f t="shared" si="9"/>
        <v>0</v>
      </c>
      <c r="G98" s="113"/>
      <c r="H98" s="58">
        <f t="shared" si="10"/>
        <v>0</v>
      </c>
      <c r="I98" s="41">
        <f t="shared" si="13"/>
        <v>0</v>
      </c>
      <c r="J98" s="58">
        <f t="shared" si="11"/>
        <v>0</v>
      </c>
      <c r="K98" s="23">
        <v>1</v>
      </c>
      <c r="L98" s="57">
        <f t="shared" si="12"/>
        <v>0</v>
      </c>
      <c r="M98" s="115"/>
      <c r="P98" s="81">
        <f t="shared" si="14"/>
        <v>0</v>
      </c>
      <c r="Q98" s="81">
        <f t="shared" si="15"/>
        <v>0</v>
      </c>
    </row>
    <row r="99" spans="1:17" ht="13.5" customHeight="1" x14ac:dyDescent="0.35">
      <c r="A99" s="110"/>
      <c r="B99" s="111"/>
      <c r="C99" s="111"/>
      <c r="D99" s="112"/>
      <c r="E99" s="112"/>
      <c r="F99" s="41">
        <f t="shared" si="9"/>
        <v>0</v>
      </c>
      <c r="G99" s="113"/>
      <c r="H99" s="58">
        <f t="shared" si="10"/>
        <v>0</v>
      </c>
      <c r="I99" s="41">
        <f t="shared" si="13"/>
        <v>0</v>
      </c>
      <c r="J99" s="58">
        <f t="shared" si="11"/>
        <v>0</v>
      </c>
      <c r="K99" s="23">
        <v>1</v>
      </c>
      <c r="L99" s="57">
        <f t="shared" si="12"/>
        <v>0</v>
      </c>
      <c r="M99" s="115"/>
      <c r="P99" s="81">
        <f t="shared" si="14"/>
        <v>0</v>
      </c>
      <c r="Q99" s="81">
        <f t="shared" si="15"/>
        <v>0</v>
      </c>
    </row>
    <row r="100" spans="1:17" ht="13.5" customHeight="1" x14ac:dyDescent="0.35">
      <c r="A100" s="110"/>
      <c r="B100" s="111"/>
      <c r="C100" s="111"/>
      <c r="D100" s="112"/>
      <c r="E100" s="112"/>
      <c r="F100" s="41">
        <f t="shared" si="9"/>
        <v>0</v>
      </c>
      <c r="G100" s="113"/>
      <c r="H100" s="58">
        <f t="shared" si="10"/>
        <v>0</v>
      </c>
      <c r="I100" s="41">
        <f t="shared" si="13"/>
        <v>0</v>
      </c>
      <c r="J100" s="58">
        <f t="shared" si="11"/>
        <v>0</v>
      </c>
      <c r="K100" s="23">
        <v>1</v>
      </c>
      <c r="L100" s="57">
        <f t="shared" si="12"/>
        <v>0</v>
      </c>
      <c r="M100" s="115"/>
      <c r="P100" s="81">
        <f t="shared" si="14"/>
        <v>0</v>
      </c>
      <c r="Q100" s="81">
        <f t="shared" si="15"/>
        <v>0</v>
      </c>
    </row>
    <row r="101" spans="1:17" ht="13.5" customHeight="1" x14ac:dyDescent="0.35">
      <c r="A101" s="110"/>
      <c r="B101" s="111"/>
      <c r="C101" s="111"/>
      <c r="D101" s="112"/>
      <c r="E101" s="112"/>
      <c r="F101" s="41">
        <f t="shared" si="9"/>
        <v>0</v>
      </c>
      <c r="G101" s="113"/>
      <c r="H101" s="58">
        <f t="shared" si="10"/>
        <v>0</v>
      </c>
      <c r="I101" s="41">
        <f t="shared" si="13"/>
        <v>0</v>
      </c>
      <c r="J101" s="58">
        <f t="shared" si="11"/>
        <v>0</v>
      </c>
      <c r="K101" s="23">
        <v>1</v>
      </c>
      <c r="L101" s="57">
        <f t="shared" si="12"/>
        <v>0</v>
      </c>
      <c r="M101" s="115"/>
      <c r="P101" s="81">
        <f t="shared" si="14"/>
        <v>0</v>
      </c>
      <c r="Q101" s="81">
        <f t="shared" si="15"/>
        <v>0</v>
      </c>
    </row>
    <row r="102" spans="1:17" ht="13.5" customHeight="1" x14ac:dyDescent="0.35">
      <c r="A102" s="110"/>
      <c r="B102" s="111"/>
      <c r="C102" s="111"/>
      <c r="D102" s="112"/>
      <c r="E102" s="112"/>
      <c r="F102" s="41">
        <f t="shared" si="9"/>
        <v>0</v>
      </c>
      <c r="G102" s="113"/>
      <c r="H102" s="58">
        <f t="shared" si="10"/>
        <v>0</v>
      </c>
      <c r="I102" s="41">
        <f t="shared" si="13"/>
        <v>0</v>
      </c>
      <c r="J102" s="58">
        <f t="shared" si="11"/>
        <v>0</v>
      </c>
      <c r="K102" s="23">
        <v>1</v>
      </c>
      <c r="L102" s="57">
        <f t="shared" si="12"/>
        <v>0</v>
      </c>
      <c r="M102" s="115"/>
      <c r="P102" s="81">
        <f t="shared" si="14"/>
        <v>0</v>
      </c>
      <c r="Q102" s="81">
        <f t="shared" si="15"/>
        <v>0</v>
      </c>
    </row>
    <row r="103" spans="1:17" ht="13.5" customHeight="1" x14ac:dyDescent="0.35">
      <c r="A103" s="110"/>
      <c r="B103" s="111"/>
      <c r="C103" s="111"/>
      <c r="D103" s="112"/>
      <c r="E103" s="112"/>
      <c r="F103" s="41">
        <f t="shared" si="9"/>
        <v>0</v>
      </c>
      <c r="G103" s="113"/>
      <c r="H103" s="58">
        <f t="shared" si="10"/>
        <v>0</v>
      </c>
      <c r="I103" s="41">
        <f t="shared" si="13"/>
        <v>0</v>
      </c>
      <c r="J103" s="58">
        <f t="shared" si="11"/>
        <v>0</v>
      </c>
      <c r="K103" s="23">
        <v>1</v>
      </c>
      <c r="L103" s="57">
        <f t="shared" si="12"/>
        <v>0</v>
      </c>
      <c r="M103" s="115"/>
      <c r="P103" s="81">
        <f t="shared" si="14"/>
        <v>0</v>
      </c>
      <c r="Q103" s="81">
        <f t="shared" si="15"/>
        <v>0</v>
      </c>
    </row>
    <row r="104" spans="1:17" ht="13.5" customHeight="1" x14ac:dyDescent="0.35">
      <c r="A104" s="110"/>
      <c r="B104" s="111"/>
      <c r="C104" s="111"/>
      <c r="D104" s="112"/>
      <c r="E104" s="112"/>
      <c r="F104" s="41">
        <f t="shared" si="9"/>
        <v>0</v>
      </c>
      <c r="G104" s="113"/>
      <c r="H104" s="58">
        <f t="shared" si="10"/>
        <v>0</v>
      </c>
      <c r="I104" s="41">
        <f t="shared" si="13"/>
        <v>0</v>
      </c>
      <c r="J104" s="58">
        <f t="shared" si="11"/>
        <v>0</v>
      </c>
      <c r="K104" s="23">
        <v>1</v>
      </c>
      <c r="L104" s="57">
        <f t="shared" si="12"/>
        <v>0</v>
      </c>
      <c r="M104" s="115"/>
      <c r="P104" s="81">
        <f t="shared" si="14"/>
        <v>0</v>
      </c>
      <c r="Q104" s="81">
        <f t="shared" si="15"/>
        <v>0</v>
      </c>
    </row>
    <row r="105" spans="1:17" ht="13.5" customHeight="1" x14ac:dyDescent="0.35">
      <c r="A105" s="110"/>
      <c r="B105" s="111"/>
      <c r="C105" s="111"/>
      <c r="D105" s="112"/>
      <c r="E105" s="112"/>
      <c r="F105" s="41">
        <f t="shared" si="9"/>
        <v>0</v>
      </c>
      <c r="G105" s="113"/>
      <c r="H105" s="58">
        <f t="shared" si="10"/>
        <v>0</v>
      </c>
      <c r="I105" s="41">
        <f t="shared" si="13"/>
        <v>0</v>
      </c>
      <c r="J105" s="58">
        <f t="shared" si="11"/>
        <v>0</v>
      </c>
      <c r="K105" s="23">
        <v>1</v>
      </c>
      <c r="L105" s="57">
        <f t="shared" si="12"/>
        <v>0</v>
      </c>
      <c r="M105" s="115"/>
      <c r="P105" s="81">
        <f t="shared" si="14"/>
        <v>0</v>
      </c>
      <c r="Q105" s="81">
        <f t="shared" si="15"/>
        <v>0</v>
      </c>
    </row>
    <row r="106" spans="1:17" ht="13.5" customHeight="1" x14ac:dyDescent="0.35">
      <c r="A106" s="110"/>
      <c r="B106" s="111"/>
      <c r="C106" s="111"/>
      <c r="D106" s="112"/>
      <c r="E106" s="112"/>
      <c r="F106" s="41">
        <f t="shared" si="9"/>
        <v>0</v>
      </c>
      <c r="G106" s="113"/>
      <c r="H106" s="58">
        <f t="shared" si="10"/>
        <v>0</v>
      </c>
      <c r="I106" s="41">
        <f t="shared" si="13"/>
        <v>0</v>
      </c>
      <c r="J106" s="58">
        <f t="shared" si="11"/>
        <v>0</v>
      </c>
      <c r="K106" s="23">
        <v>1</v>
      </c>
      <c r="L106" s="57">
        <f t="shared" si="12"/>
        <v>0</v>
      </c>
      <c r="M106" s="115"/>
      <c r="P106" s="81">
        <f t="shared" si="14"/>
        <v>0</v>
      </c>
      <c r="Q106" s="81">
        <f t="shared" si="15"/>
        <v>0</v>
      </c>
    </row>
    <row r="107" spans="1:17" ht="13.5" customHeight="1" x14ac:dyDescent="0.35">
      <c r="A107" s="110"/>
      <c r="B107" s="111"/>
      <c r="C107" s="111"/>
      <c r="D107" s="112"/>
      <c r="E107" s="112"/>
      <c r="F107" s="41">
        <f t="shared" si="9"/>
        <v>0</v>
      </c>
      <c r="G107" s="113"/>
      <c r="H107" s="58">
        <f t="shared" si="10"/>
        <v>0</v>
      </c>
      <c r="I107" s="41">
        <f t="shared" si="13"/>
        <v>0</v>
      </c>
      <c r="J107" s="58">
        <f t="shared" si="11"/>
        <v>0</v>
      </c>
      <c r="K107" s="23">
        <v>1</v>
      </c>
      <c r="L107" s="57">
        <f t="shared" si="12"/>
        <v>0</v>
      </c>
      <c r="M107" s="115"/>
      <c r="P107" s="81">
        <f t="shared" si="14"/>
        <v>0</v>
      </c>
      <c r="Q107" s="81">
        <f t="shared" si="15"/>
        <v>0</v>
      </c>
    </row>
    <row r="108" spans="1:17" ht="13.5" customHeight="1" x14ac:dyDescent="0.35">
      <c r="A108" s="110"/>
      <c r="B108" s="111"/>
      <c r="C108" s="111"/>
      <c r="D108" s="112"/>
      <c r="E108" s="112"/>
      <c r="F108" s="41">
        <f t="shared" si="9"/>
        <v>0</v>
      </c>
      <c r="G108" s="113"/>
      <c r="H108" s="58">
        <f t="shared" si="10"/>
        <v>0</v>
      </c>
      <c r="I108" s="41">
        <f t="shared" si="13"/>
        <v>0</v>
      </c>
      <c r="J108" s="58">
        <f t="shared" si="11"/>
        <v>0</v>
      </c>
      <c r="K108" s="23">
        <v>1</v>
      </c>
      <c r="L108" s="57">
        <f t="shared" si="12"/>
        <v>0</v>
      </c>
      <c r="M108" s="115"/>
      <c r="P108" s="81">
        <f t="shared" si="14"/>
        <v>0</v>
      </c>
      <c r="Q108" s="81">
        <f t="shared" si="15"/>
        <v>0</v>
      </c>
    </row>
    <row r="109" spans="1:17" ht="13.5" customHeight="1" x14ac:dyDescent="0.35">
      <c r="A109" s="110"/>
      <c r="B109" s="111"/>
      <c r="C109" s="111"/>
      <c r="D109" s="112"/>
      <c r="E109" s="112"/>
      <c r="F109" s="41">
        <f t="shared" si="9"/>
        <v>0</v>
      </c>
      <c r="G109" s="113"/>
      <c r="H109" s="58">
        <f t="shared" si="10"/>
        <v>0</v>
      </c>
      <c r="I109" s="41">
        <f t="shared" si="13"/>
        <v>0</v>
      </c>
      <c r="J109" s="58">
        <f t="shared" si="11"/>
        <v>0</v>
      </c>
      <c r="K109" s="23">
        <v>1</v>
      </c>
      <c r="L109" s="57">
        <f t="shared" si="12"/>
        <v>0</v>
      </c>
      <c r="M109" s="115"/>
      <c r="P109" s="81">
        <f t="shared" si="14"/>
        <v>0</v>
      </c>
      <c r="Q109" s="81">
        <f t="shared" si="15"/>
        <v>0</v>
      </c>
    </row>
    <row r="110" spans="1:17" ht="13.5" customHeight="1" x14ac:dyDescent="0.35">
      <c r="A110" s="110"/>
      <c r="B110" s="111"/>
      <c r="C110" s="111"/>
      <c r="D110" s="112"/>
      <c r="E110" s="112"/>
      <c r="F110" s="41">
        <f t="shared" si="9"/>
        <v>0</v>
      </c>
      <c r="G110" s="113"/>
      <c r="H110" s="58">
        <f t="shared" si="10"/>
        <v>0</v>
      </c>
      <c r="I110" s="41">
        <f t="shared" si="13"/>
        <v>0</v>
      </c>
      <c r="J110" s="58">
        <f t="shared" si="11"/>
        <v>0</v>
      </c>
      <c r="K110" s="23">
        <v>1</v>
      </c>
      <c r="L110" s="57">
        <f t="shared" si="12"/>
        <v>0</v>
      </c>
      <c r="M110" s="115"/>
      <c r="P110" s="81">
        <f t="shared" si="14"/>
        <v>0</v>
      </c>
      <c r="Q110" s="81">
        <f t="shared" si="15"/>
        <v>0</v>
      </c>
    </row>
    <row r="111" spans="1:17" ht="13.5" customHeight="1" x14ac:dyDescent="0.35">
      <c r="A111" s="110"/>
      <c r="B111" s="111"/>
      <c r="C111" s="111"/>
      <c r="D111" s="112"/>
      <c r="E111" s="112"/>
      <c r="F111" s="41">
        <f t="shared" si="9"/>
        <v>0</v>
      </c>
      <c r="G111" s="113"/>
      <c r="H111" s="58">
        <f t="shared" si="10"/>
        <v>0</v>
      </c>
      <c r="I111" s="41">
        <f t="shared" si="13"/>
        <v>0</v>
      </c>
      <c r="J111" s="58">
        <f t="shared" si="11"/>
        <v>0</v>
      </c>
      <c r="K111" s="23">
        <v>1</v>
      </c>
      <c r="L111" s="57">
        <f t="shared" si="12"/>
        <v>0</v>
      </c>
      <c r="M111" s="115"/>
      <c r="P111" s="81">
        <f t="shared" si="14"/>
        <v>0</v>
      </c>
      <c r="Q111" s="81">
        <f t="shared" si="15"/>
        <v>0</v>
      </c>
    </row>
    <row r="112" spans="1:17" ht="13.5" customHeight="1" x14ac:dyDescent="0.35">
      <c r="A112" s="110"/>
      <c r="B112" s="111"/>
      <c r="C112" s="111"/>
      <c r="D112" s="112"/>
      <c r="E112" s="112"/>
      <c r="F112" s="41">
        <f t="shared" si="9"/>
        <v>0</v>
      </c>
      <c r="G112" s="113"/>
      <c r="H112" s="58">
        <f t="shared" si="10"/>
        <v>0</v>
      </c>
      <c r="I112" s="41">
        <f t="shared" si="13"/>
        <v>0</v>
      </c>
      <c r="J112" s="58">
        <f t="shared" si="11"/>
        <v>0</v>
      </c>
      <c r="K112" s="23">
        <v>1</v>
      </c>
      <c r="L112" s="57">
        <f t="shared" si="12"/>
        <v>0</v>
      </c>
      <c r="M112" s="115"/>
      <c r="P112" s="81">
        <f t="shared" si="14"/>
        <v>0</v>
      </c>
      <c r="Q112" s="81">
        <f t="shared" si="15"/>
        <v>0</v>
      </c>
    </row>
    <row r="113" spans="1:17" ht="13.5" customHeight="1" x14ac:dyDescent="0.35">
      <c r="A113" s="110"/>
      <c r="B113" s="111"/>
      <c r="C113" s="111"/>
      <c r="D113" s="112"/>
      <c r="E113" s="112"/>
      <c r="F113" s="41">
        <f t="shared" si="9"/>
        <v>0</v>
      </c>
      <c r="G113" s="113"/>
      <c r="H113" s="58">
        <f t="shared" si="10"/>
        <v>0</v>
      </c>
      <c r="I113" s="41">
        <f t="shared" si="13"/>
        <v>0</v>
      </c>
      <c r="J113" s="58">
        <f t="shared" si="11"/>
        <v>0</v>
      </c>
      <c r="K113" s="23">
        <v>1</v>
      </c>
      <c r="L113" s="57">
        <f t="shared" si="12"/>
        <v>0</v>
      </c>
      <c r="M113" s="115"/>
      <c r="P113" s="81">
        <f t="shared" si="14"/>
        <v>0</v>
      </c>
      <c r="Q113" s="81">
        <f t="shared" si="15"/>
        <v>0</v>
      </c>
    </row>
    <row r="114" spans="1:17" ht="13.5" customHeight="1" x14ac:dyDescent="0.35">
      <c r="A114" s="110"/>
      <c r="B114" s="111"/>
      <c r="C114" s="111"/>
      <c r="D114" s="112"/>
      <c r="E114" s="112"/>
      <c r="F114" s="41">
        <f t="shared" si="9"/>
        <v>0</v>
      </c>
      <c r="G114" s="113"/>
      <c r="H114" s="58">
        <f t="shared" si="10"/>
        <v>0</v>
      </c>
      <c r="I114" s="41">
        <f>E114*G114</f>
        <v>0</v>
      </c>
      <c r="J114" s="58">
        <f>SUM(H114:I114)</f>
        <v>0</v>
      </c>
      <c r="K114" s="23">
        <v>1</v>
      </c>
      <c r="L114" s="57">
        <f t="shared" si="12"/>
        <v>0</v>
      </c>
      <c r="M114" s="116"/>
      <c r="P114" s="81">
        <f t="shared" si="14"/>
        <v>0</v>
      </c>
      <c r="Q114" s="81">
        <f t="shared" si="15"/>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c r="P115" s="81"/>
      <c r="Q115" s="81"/>
    </row>
    <row r="116" spans="1:17" ht="13.5" customHeight="1" x14ac:dyDescent="0.35">
      <c r="A116" s="35"/>
      <c r="B116" s="35"/>
      <c r="C116" s="35"/>
      <c r="D116" s="35"/>
      <c r="E116" s="35"/>
      <c r="F116" s="35"/>
      <c r="G116" s="35"/>
      <c r="H116" s="35"/>
      <c r="I116" s="35"/>
      <c r="J116" s="35"/>
      <c r="K116" s="35"/>
      <c r="L116" s="35"/>
      <c r="P116" s="81"/>
      <c r="Q116" s="81"/>
    </row>
    <row r="117" spans="1:17" ht="13.5" customHeight="1" x14ac:dyDescent="0.35">
      <c r="A117" s="35"/>
      <c r="B117" s="35"/>
      <c r="C117" s="35"/>
      <c r="D117" s="35"/>
      <c r="E117" s="35"/>
      <c r="F117" s="35"/>
      <c r="G117" s="35"/>
      <c r="H117" s="35"/>
      <c r="I117" s="35"/>
      <c r="J117" s="35"/>
      <c r="K117" s="35"/>
      <c r="L117" s="35"/>
      <c r="P117" s="81"/>
      <c r="Q117" s="81"/>
    </row>
    <row r="118" spans="1:17" ht="13.5" customHeight="1" x14ac:dyDescent="0.35">
      <c r="A118" s="100" t="s">
        <v>96</v>
      </c>
      <c r="B118" s="100"/>
      <c r="C118" s="100"/>
      <c r="D118" s="100"/>
      <c r="E118" s="100"/>
      <c r="F118" s="100"/>
      <c r="G118" s="100"/>
      <c r="H118" s="100"/>
      <c r="I118" s="61"/>
      <c r="J118" s="61"/>
      <c r="K118" s="61"/>
      <c r="L118" s="61"/>
      <c r="P118" s="81"/>
      <c r="Q118" s="8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c r="P119" s="81"/>
      <c r="Q119" s="81"/>
    </row>
    <row r="120" spans="1:17" ht="13.5" customHeight="1" x14ac:dyDescent="0.35">
      <c r="A120" s="117"/>
      <c r="B120" s="111"/>
      <c r="C120" s="111"/>
      <c r="D120" s="118"/>
      <c r="E120" s="5"/>
      <c r="F120" s="67">
        <f t="shared" ref="F120:F131" si="16">D120*E120</f>
        <v>0</v>
      </c>
      <c r="G120" s="24">
        <v>1</v>
      </c>
      <c r="H120" s="41">
        <f t="shared" ref="H120:H129" si="17">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6"/>
        <v>0</v>
      </c>
      <c r="G121" s="24">
        <v>1</v>
      </c>
      <c r="H121" s="41">
        <f t="shared" si="17"/>
        <v>0</v>
      </c>
      <c r="I121" s="68"/>
      <c r="J121" s="68"/>
      <c r="K121" s="68"/>
      <c r="L121" s="68"/>
      <c r="P121" s="81">
        <f t="shared" ref="P121:P147" si="18">IF(C121=$B$10,H121,0)</f>
        <v>0</v>
      </c>
      <c r="Q121" s="81">
        <f t="shared" ref="Q121:Q147" si="19">IF(C121=$B$11,H121,0)</f>
        <v>0</v>
      </c>
    </row>
    <row r="122" spans="1:17" ht="13.5" customHeight="1" x14ac:dyDescent="0.35">
      <c r="A122" s="117"/>
      <c r="B122" s="111"/>
      <c r="C122" s="111"/>
      <c r="D122" s="118"/>
      <c r="E122" s="5"/>
      <c r="F122" s="67">
        <f t="shared" si="16"/>
        <v>0</v>
      </c>
      <c r="G122" s="24">
        <v>1</v>
      </c>
      <c r="H122" s="41">
        <f t="shared" si="17"/>
        <v>0</v>
      </c>
      <c r="I122" s="68"/>
      <c r="J122" s="68"/>
      <c r="K122" s="68"/>
      <c r="L122" s="68"/>
      <c r="P122" s="81">
        <f t="shared" si="18"/>
        <v>0</v>
      </c>
      <c r="Q122" s="81">
        <f t="shared" si="19"/>
        <v>0</v>
      </c>
    </row>
    <row r="123" spans="1:17" ht="13.5" customHeight="1" x14ac:dyDescent="0.35">
      <c r="A123" s="117"/>
      <c r="B123" s="111"/>
      <c r="C123" s="111"/>
      <c r="D123" s="118"/>
      <c r="E123" s="5"/>
      <c r="F123" s="67">
        <f t="shared" si="16"/>
        <v>0</v>
      </c>
      <c r="G123" s="24">
        <v>1</v>
      </c>
      <c r="H123" s="41">
        <f t="shared" si="17"/>
        <v>0</v>
      </c>
      <c r="I123" s="68"/>
      <c r="J123" s="68"/>
      <c r="K123" s="68"/>
      <c r="L123" s="68"/>
      <c r="P123" s="81">
        <f t="shared" si="18"/>
        <v>0</v>
      </c>
      <c r="Q123" s="81">
        <f t="shared" si="19"/>
        <v>0</v>
      </c>
    </row>
    <row r="124" spans="1:17" ht="13.5" customHeight="1" x14ac:dyDescent="0.35">
      <c r="A124" s="117"/>
      <c r="B124" s="111"/>
      <c r="C124" s="111"/>
      <c r="D124" s="118"/>
      <c r="E124" s="5"/>
      <c r="F124" s="67">
        <f t="shared" si="16"/>
        <v>0</v>
      </c>
      <c r="G124" s="24">
        <v>1</v>
      </c>
      <c r="H124" s="41">
        <f t="shared" si="17"/>
        <v>0</v>
      </c>
      <c r="I124" s="68"/>
      <c r="J124" s="68"/>
      <c r="K124" s="68"/>
      <c r="L124" s="68"/>
      <c r="P124" s="81">
        <f t="shared" si="18"/>
        <v>0</v>
      </c>
      <c r="Q124" s="81">
        <f t="shared" si="19"/>
        <v>0</v>
      </c>
    </row>
    <row r="125" spans="1:17" ht="13.5" customHeight="1" x14ac:dyDescent="0.35">
      <c r="A125" s="117"/>
      <c r="B125" s="111"/>
      <c r="C125" s="111"/>
      <c r="D125" s="118"/>
      <c r="E125" s="5"/>
      <c r="F125" s="67">
        <f t="shared" si="16"/>
        <v>0</v>
      </c>
      <c r="G125" s="24">
        <v>1</v>
      </c>
      <c r="H125" s="41">
        <f t="shared" si="17"/>
        <v>0</v>
      </c>
      <c r="I125" s="68"/>
      <c r="J125" s="68"/>
      <c r="K125" s="68"/>
      <c r="L125" s="68"/>
      <c r="P125" s="81">
        <f t="shared" si="18"/>
        <v>0</v>
      </c>
      <c r="Q125" s="81">
        <f t="shared" si="19"/>
        <v>0</v>
      </c>
    </row>
    <row r="126" spans="1:17" ht="13.5" customHeight="1" x14ac:dyDescent="0.35">
      <c r="A126" s="117"/>
      <c r="B126" s="111"/>
      <c r="C126" s="111"/>
      <c r="D126" s="118"/>
      <c r="E126" s="5"/>
      <c r="F126" s="67">
        <f t="shared" si="16"/>
        <v>0</v>
      </c>
      <c r="G126" s="24">
        <v>1</v>
      </c>
      <c r="H126" s="41">
        <f t="shared" si="17"/>
        <v>0</v>
      </c>
      <c r="I126" s="65"/>
      <c r="J126" s="68"/>
      <c r="K126" s="65"/>
      <c r="L126" s="68"/>
      <c r="P126" s="81">
        <f t="shared" si="18"/>
        <v>0</v>
      </c>
      <c r="Q126" s="81">
        <f t="shared" si="19"/>
        <v>0</v>
      </c>
    </row>
    <row r="127" spans="1:17" ht="13.5" customHeight="1" x14ac:dyDescent="0.35">
      <c r="A127" s="117"/>
      <c r="B127" s="111"/>
      <c r="C127" s="111"/>
      <c r="D127" s="118"/>
      <c r="E127" s="5"/>
      <c r="F127" s="67">
        <f t="shared" si="16"/>
        <v>0</v>
      </c>
      <c r="G127" s="24">
        <v>1</v>
      </c>
      <c r="H127" s="41">
        <f t="shared" si="17"/>
        <v>0</v>
      </c>
      <c r="I127" s="68"/>
      <c r="J127" s="68"/>
      <c r="K127" s="68"/>
      <c r="L127" s="68"/>
      <c r="P127" s="81">
        <f t="shared" si="18"/>
        <v>0</v>
      </c>
      <c r="Q127" s="81">
        <f t="shared" si="19"/>
        <v>0</v>
      </c>
    </row>
    <row r="128" spans="1:17" ht="13.5" customHeight="1" x14ac:dyDescent="0.35">
      <c r="A128" s="117"/>
      <c r="B128" s="111"/>
      <c r="C128" s="111"/>
      <c r="D128" s="118"/>
      <c r="E128" s="5"/>
      <c r="F128" s="67">
        <f t="shared" si="16"/>
        <v>0</v>
      </c>
      <c r="G128" s="24">
        <v>1</v>
      </c>
      <c r="H128" s="41">
        <f t="shared" si="17"/>
        <v>0</v>
      </c>
      <c r="I128" s="68"/>
      <c r="J128" s="68"/>
      <c r="K128" s="68"/>
      <c r="L128" s="68"/>
      <c r="P128" s="81">
        <f t="shared" si="18"/>
        <v>0</v>
      </c>
      <c r="Q128" s="81">
        <f t="shared" si="19"/>
        <v>0</v>
      </c>
    </row>
    <row r="129" spans="1:17" ht="13.5" customHeight="1" x14ac:dyDescent="0.35">
      <c r="A129" s="117"/>
      <c r="B129" s="111"/>
      <c r="C129" s="111"/>
      <c r="D129" s="118"/>
      <c r="E129" s="5"/>
      <c r="F129" s="67">
        <f t="shared" si="16"/>
        <v>0</v>
      </c>
      <c r="G129" s="24">
        <v>1</v>
      </c>
      <c r="H129" s="41">
        <f t="shared" si="17"/>
        <v>0</v>
      </c>
      <c r="I129" s="68"/>
      <c r="J129" s="68"/>
      <c r="K129" s="68"/>
      <c r="L129" s="68"/>
      <c r="P129" s="81">
        <f t="shared" si="18"/>
        <v>0</v>
      </c>
      <c r="Q129" s="81">
        <f t="shared" si="19"/>
        <v>0</v>
      </c>
    </row>
    <row r="130" spans="1:17" ht="13.5" customHeight="1" x14ac:dyDescent="0.35">
      <c r="A130" s="117"/>
      <c r="B130" s="111"/>
      <c r="C130" s="111"/>
      <c r="D130" s="118"/>
      <c r="E130" s="5"/>
      <c r="F130" s="67">
        <f t="shared" si="16"/>
        <v>0</v>
      </c>
      <c r="G130" s="24">
        <v>1</v>
      </c>
      <c r="H130" s="41">
        <f>F130*G130</f>
        <v>0</v>
      </c>
      <c r="I130" s="69"/>
      <c r="J130" s="70"/>
      <c r="K130" s="69"/>
      <c r="L130" s="71"/>
      <c r="P130" s="81">
        <f t="shared" si="18"/>
        <v>0</v>
      </c>
      <c r="Q130" s="81">
        <f t="shared" si="19"/>
        <v>0</v>
      </c>
    </row>
    <row r="131" spans="1:17" ht="13.5" customHeight="1" x14ac:dyDescent="0.35">
      <c r="A131" s="117"/>
      <c r="B131" s="111"/>
      <c r="C131" s="111"/>
      <c r="D131" s="118"/>
      <c r="E131" s="5"/>
      <c r="F131" s="67">
        <f t="shared" si="16"/>
        <v>0</v>
      </c>
      <c r="G131" s="24">
        <v>1</v>
      </c>
      <c r="H131" s="41">
        <f>F131*G131</f>
        <v>0</v>
      </c>
      <c r="I131" s="69"/>
      <c r="J131" s="70"/>
      <c r="K131" s="69"/>
      <c r="L131" s="71"/>
      <c r="P131" s="81">
        <f t="shared" si="18"/>
        <v>0</v>
      </c>
      <c r="Q131" s="81">
        <f t="shared" si="19"/>
        <v>0</v>
      </c>
    </row>
    <row r="132" spans="1:17" ht="13.5" customHeight="1" x14ac:dyDescent="0.35">
      <c r="A132" s="109" t="s">
        <v>49</v>
      </c>
      <c r="B132" s="109"/>
      <c r="C132" s="109"/>
      <c r="D132" s="109"/>
      <c r="E132" s="109"/>
      <c r="F132" s="72">
        <f>SUM(F120:F131)</f>
        <v>0</v>
      </c>
      <c r="G132" s="59" t="e">
        <f>H132/F132</f>
        <v>#DIV/0!</v>
      </c>
      <c r="H132" s="72">
        <f>SUM(H120:H131)</f>
        <v>0</v>
      </c>
      <c r="P132" s="81"/>
      <c r="Q132" s="81"/>
    </row>
    <row r="133" spans="1:17" ht="15" customHeight="1" x14ac:dyDescent="0.35">
      <c r="P133" s="81"/>
      <c r="Q133" s="81"/>
    </row>
    <row r="134" spans="1:17" ht="13.5" customHeight="1" x14ac:dyDescent="0.35">
      <c r="A134" s="101" t="s">
        <v>97</v>
      </c>
      <c r="B134" s="102"/>
      <c r="C134" s="102"/>
      <c r="D134" s="102"/>
      <c r="E134" s="102"/>
      <c r="F134" s="102"/>
      <c r="G134" s="102"/>
      <c r="H134" s="102"/>
      <c r="I134" s="73"/>
      <c r="P134" s="81"/>
      <c r="Q134" s="81"/>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c r="P135" s="81"/>
      <c r="Q135" s="81"/>
    </row>
    <row r="136" spans="1:17" ht="13.5" customHeight="1" x14ac:dyDescent="0.35">
      <c r="A136" s="110">
        <f>A120</f>
        <v>0</v>
      </c>
      <c r="B136" s="119">
        <f>B120</f>
        <v>0</v>
      </c>
      <c r="C136" s="119">
        <f>C120</f>
        <v>0</v>
      </c>
      <c r="D136" s="120"/>
      <c r="E136" s="6">
        <f>E120</f>
        <v>0</v>
      </c>
      <c r="F136" s="74">
        <f>D136*E136</f>
        <v>0</v>
      </c>
      <c r="G136" s="23">
        <v>1</v>
      </c>
      <c r="H136" s="75">
        <f t="shared" ref="H136:H146" si="20">F136*G136</f>
        <v>0</v>
      </c>
      <c r="I136" s="76"/>
      <c r="O136" s="71">
        <f>IF(Táblázat1074517[[#This Row],[Foglalkoztatás jellege]]=$D$10,F120*13%,IF(Táblázat1074517[[#This Row],[Foglalkoztatás jellege]]=$D$11,E136*2300,IF(Táblázat1074517[[#This Row],[Foglalkoztatás jellege]]=$D$12,F120*11.7%,999999999)))</f>
        <v>999999999</v>
      </c>
      <c r="P136" s="81">
        <f t="shared" si="18"/>
        <v>0</v>
      </c>
      <c r="Q136" s="81">
        <f t="shared" si="19"/>
        <v>0</v>
      </c>
    </row>
    <row r="137" spans="1:17" ht="13.5" customHeight="1" x14ac:dyDescent="0.35">
      <c r="A137" s="110">
        <f t="shared" ref="A137:C147" si="21">A121</f>
        <v>0</v>
      </c>
      <c r="B137" s="119">
        <f t="shared" si="21"/>
        <v>0</v>
      </c>
      <c r="C137" s="119">
        <f t="shared" si="21"/>
        <v>0</v>
      </c>
      <c r="D137" s="120"/>
      <c r="E137" s="6">
        <f t="shared" ref="E137:E147" si="22">E121</f>
        <v>0</v>
      </c>
      <c r="F137" s="74">
        <f t="shared" ref="F137:F147" si="23">D137*E137</f>
        <v>0</v>
      </c>
      <c r="G137" s="23">
        <v>1</v>
      </c>
      <c r="H137" s="75">
        <f t="shared" si="20"/>
        <v>0</v>
      </c>
      <c r="I137" s="76"/>
      <c r="O137" s="71">
        <f>IF(Táblázat1074517[[#This Row],[Foglalkoztatás jellege]]=$D$10,F121*13%,IF(Táblázat1074517[[#This Row],[Foglalkoztatás jellege]]=$D$11,E137*2300,IF(Táblázat1074517[[#This Row],[Foglalkoztatás jellege]]=$D$12,F121*11.7%,999999999)))</f>
        <v>999999999</v>
      </c>
      <c r="P137" s="81">
        <f t="shared" si="18"/>
        <v>0</v>
      </c>
      <c r="Q137" s="81">
        <f t="shared" si="19"/>
        <v>0</v>
      </c>
    </row>
    <row r="138" spans="1:17" ht="13.5" customHeight="1" x14ac:dyDescent="0.35">
      <c r="A138" s="110">
        <f t="shared" si="21"/>
        <v>0</v>
      </c>
      <c r="B138" s="119">
        <f t="shared" si="21"/>
        <v>0</v>
      </c>
      <c r="C138" s="119">
        <f t="shared" si="21"/>
        <v>0</v>
      </c>
      <c r="D138" s="120"/>
      <c r="E138" s="6">
        <f t="shared" si="22"/>
        <v>0</v>
      </c>
      <c r="F138" s="74">
        <f t="shared" si="23"/>
        <v>0</v>
      </c>
      <c r="G138" s="23">
        <v>1</v>
      </c>
      <c r="H138" s="75">
        <f t="shared" si="20"/>
        <v>0</v>
      </c>
      <c r="I138" s="76"/>
      <c r="O138" s="71">
        <f>IF(Táblázat1074517[[#This Row],[Foglalkoztatás jellege]]=$D$10,F122*13%,IF(Táblázat1074517[[#This Row],[Foglalkoztatás jellege]]=$D$11,E138*2300,IF(Táblázat1074517[[#This Row],[Foglalkoztatás jellege]]=$D$12,F122*11.7%,999999999)))</f>
        <v>999999999</v>
      </c>
      <c r="P138" s="81">
        <f t="shared" si="18"/>
        <v>0</v>
      </c>
      <c r="Q138" s="81">
        <f t="shared" si="19"/>
        <v>0</v>
      </c>
    </row>
    <row r="139" spans="1:17" ht="13.5" customHeight="1" x14ac:dyDescent="0.35">
      <c r="A139" s="110">
        <f t="shared" si="21"/>
        <v>0</v>
      </c>
      <c r="B139" s="119">
        <f t="shared" si="21"/>
        <v>0</v>
      </c>
      <c r="C139" s="119">
        <f t="shared" si="21"/>
        <v>0</v>
      </c>
      <c r="D139" s="120"/>
      <c r="E139" s="6">
        <f t="shared" si="22"/>
        <v>0</v>
      </c>
      <c r="F139" s="74">
        <f t="shared" si="23"/>
        <v>0</v>
      </c>
      <c r="G139" s="23">
        <v>1</v>
      </c>
      <c r="H139" s="75">
        <f t="shared" si="20"/>
        <v>0</v>
      </c>
      <c r="I139" s="76"/>
      <c r="O139" s="71">
        <f>IF(Táblázat1074517[[#This Row],[Foglalkoztatás jellege]]=$D$10,F123*13%,IF(Táblázat1074517[[#This Row],[Foglalkoztatás jellege]]=$D$11,E139*2300,IF(Táblázat1074517[[#This Row],[Foglalkoztatás jellege]]=$D$12,F123*11.7%,999999999)))</f>
        <v>999999999</v>
      </c>
      <c r="P139" s="81">
        <f t="shared" si="18"/>
        <v>0</v>
      </c>
      <c r="Q139" s="81">
        <f t="shared" si="19"/>
        <v>0</v>
      </c>
    </row>
    <row r="140" spans="1:17" ht="13.5" customHeight="1" x14ac:dyDescent="0.35">
      <c r="A140" s="110">
        <f t="shared" si="21"/>
        <v>0</v>
      </c>
      <c r="B140" s="119">
        <f t="shared" si="21"/>
        <v>0</v>
      </c>
      <c r="C140" s="119">
        <f t="shared" si="21"/>
        <v>0</v>
      </c>
      <c r="D140" s="120"/>
      <c r="E140" s="6">
        <f t="shared" si="22"/>
        <v>0</v>
      </c>
      <c r="F140" s="74">
        <f t="shared" si="23"/>
        <v>0</v>
      </c>
      <c r="G140" s="23">
        <v>1</v>
      </c>
      <c r="H140" s="75">
        <f t="shared" si="20"/>
        <v>0</v>
      </c>
      <c r="I140" s="76"/>
      <c r="O140" s="71">
        <f>IF(Táblázat1074517[[#This Row],[Foglalkoztatás jellege]]=$D$10,F124*13%,IF(Táblázat1074517[[#This Row],[Foglalkoztatás jellege]]=$D$11,E140*2300,IF(Táblázat1074517[[#This Row],[Foglalkoztatás jellege]]=$D$12,F124*11.7%,999999999)))</f>
        <v>999999999</v>
      </c>
      <c r="P140" s="81">
        <f t="shared" si="18"/>
        <v>0</v>
      </c>
      <c r="Q140" s="81">
        <f t="shared" si="19"/>
        <v>0</v>
      </c>
    </row>
    <row r="141" spans="1:17" ht="13.5" customHeight="1" x14ac:dyDescent="0.35">
      <c r="A141" s="110">
        <f t="shared" si="21"/>
        <v>0</v>
      </c>
      <c r="B141" s="119">
        <f t="shared" si="21"/>
        <v>0</v>
      </c>
      <c r="C141" s="119">
        <f t="shared" si="21"/>
        <v>0</v>
      </c>
      <c r="D141" s="120"/>
      <c r="E141" s="6">
        <f t="shared" si="22"/>
        <v>0</v>
      </c>
      <c r="F141" s="74">
        <f t="shared" si="23"/>
        <v>0</v>
      </c>
      <c r="G141" s="23">
        <v>1</v>
      </c>
      <c r="H141" s="75">
        <f t="shared" si="20"/>
        <v>0</v>
      </c>
      <c r="I141" s="76"/>
      <c r="O141" s="71">
        <f>IF(Táblázat1074517[[#This Row],[Foglalkoztatás jellege]]=$D$10,F125*13%,IF(Táblázat1074517[[#This Row],[Foglalkoztatás jellege]]=$D$11,E141*2300,IF(Táblázat1074517[[#This Row],[Foglalkoztatás jellege]]=$D$12,F125*11.7%,999999999)))</f>
        <v>999999999</v>
      </c>
      <c r="P141" s="81">
        <f t="shared" si="18"/>
        <v>0</v>
      </c>
      <c r="Q141" s="81">
        <f t="shared" si="19"/>
        <v>0</v>
      </c>
    </row>
    <row r="142" spans="1:17" ht="13.5" customHeight="1" x14ac:dyDescent="0.35">
      <c r="A142" s="110">
        <f t="shared" si="21"/>
        <v>0</v>
      </c>
      <c r="B142" s="119">
        <f t="shared" si="21"/>
        <v>0</v>
      </c>
      <c r="C142" s="119">
        <f t="shared" si="21"/>
        <v>0</v>
      </c>
      <c r="D142" s="120"/>
      <c r="E142" s="6">
        <f t="shared" si="22"/>
        <v>0</v>
      </c>
      <c r="F142" s="74">
        <f t="shared" si="23"/>
        <v>0</v>
      </c>
      <c r="G142" s="23">
        <v>1</v>
      </c>
      <c r="H142" s="75">
        <f t="shared" si="20"/>
        <v>0</v>
      </c>
      <c r="I142" s="76"/>
      <c r="O142" s="71">
        <f>IF(Táblázat1074517[[#This Row],[Foglalkoztatás jellege]]=$D$10,F126*13%,IF(Táblázat1074517[[#This Row],[Foglalkoztatás jellege]]=$D$11,E142*2300,IF(Táblázat1074517[[#This Row],[Foglalkoztatás jellege]]=$D$12,F126*11.7%,999999999)))</f>
        <v>999999999</v>
      </c>
      <c r="P142" s="81">
        <f t="shared" si="18"/>
        <v>0</v>
      </c>
      <c r="Q142" s="81">
        <f t="shared" si="19"/>
        <v>0</v>
      </c>
    </row>
    <row r="143" spans="1:17" ht="13.5" customHeight="1" x14ac:dyDescent="0.35">
      <c r="A143" s="110">
        <f t="shared" si="21"/>
        <v>0</v>
      </c>
      <c r="B143" s="119">
        <f t="shared" si="21"/>
        <v>0</v>
      </c>
      <c r="C143" s="119">
        <f t="shared" si="21"/>
        <v>0</v>
      </c>
      <c r="D143" s="120"/>
      <c r="E143" s="6">
        <f t="shared" si="22"/>
        <v>0</v>
      </c>
      <c r="F143" s="74">
        <f t="shared" si="23"/>
        <v>0</v>
      </c>
      <c r="G143" s="23">
        <v>1</v>
      </c>
      <c r="H143" s="75">
        <f t="shared" si="20"/>
        <v>0</v>
      </c>
      <c r="I143" s="76"/>
      <c r="O143" s="71">
        <f>IF(Táblázat1074517[[#This Row],[Foglalkoztatás jellege]]=$D$10,F127*13%,IF(Táblázat1074517[[#This Row],[Foglalkoztatás jellege]]=$D$11,E143*2300,IF(Táblázat1074517[[#This Row],[Foglalkoztatás jellege]]=$D$12,F127*11.7%,999999999)))</f>
        <v>999999999</v>
      </c>
      <c r="P143" s="81">
        <f t="shared" si="18"/>
        <v>0</v>
      </c>
      <c r="Q143" s="81">
        <f t="shared" si="19"/>
        <v>0</v>
      </c>
    </row>
    <row r="144" spans="1:17" ht="13.5" customHeight="1" x14ac:dyDescent="0.35">
      <c r="A144" s="110">
        <f t="shared" si="21"/>
        <v>0</v>
      </c>
      <c r="B144" s="119">
        <f t="shared" si="21"/>
        <v>0</v>
      </c>
      <c r="C144" s="119">
        <f t="shared" si="21"/>
        <v>0</v>
      </c>
      <c r="D144" s="120"/>
      <c r="E144" s="6">
        <f t="shared" si="22"/>
        <v>0</v>
      </c>
      <c r="F144" s="74">
        <f t="shared" si="23"/>
        <v>0</v>
      </c>
      <c r="G144" s="23">
        <v>1</v>
      </c>
      <c r="H144" s="75">
        <f t="shared" si="20"/>
        <v>0</v>
      </c>
      <c r="I144" s="76"/>
      <c r="O144" s="71">
        <f>IF(Táblázat1074517[[#This Row],[Foglalkoztatás jellege]]=$D$10,F128*13%,IF(Táblázat1074517[[#This Row],[Foglalkoztatás jellege]]=$D$11,E144*2300,IF(Táblázat1074517[[#This Row],[Foglalkoztatás jellege]]=$D$12,F128*11.7%,999999999)))</f>
        <v>999999999</v>
      </c>
      <c r="P144" s="81">
        <f t="shared" si="18"/>
        <v>0</v>
      </c>
      <c r="Q144" s="81">
        <f t="shared" si="19"/>
        <v>0</v>
      </c>
    </row>
    <row r="145" spans="1:17" ht="13.5" customHeight="1" x14ac:dyDescent="0.35">
      <c r="A145" s="110">
        <f t="shared" si="21"/>
        <v>0</v>
      </c>
      <c r="B145" s="119">
        <f t="shared" si="21"/>
        <v>0</v>
      </c>
      <c r="C145" s="119">
        <f t="shared" si="21"/>
        <v>0</v>
      </c>
      <c r="D145" s="120"/>
      <c r="E145" s="6">
        <f t="shared" si="22"/>
        <v>0</v>
      </c>
      <c r="F145" s="74">
        <f t="shared" si="23"/>
        <v>0</v>
      </c>
      <c r="G145" s="23">
        <v>1</v>
      </c>
      <c r="H145" s="75">
        <f t="shared" si="20"/>
        <v>0</v>
      </c>
      <c r="I145" s="76"/>
      <c r="O145" s="71">
        <f>IF(Táblázat1074517[[#This Row],[Foglalkoztatás jellege]]=$D$10,F129*13%,IF(Táblázat1074517[[#This Row],[Foglalkoztatás jellege]]=$D$11,E145*2300,IF(Táblázat1074517[[#This Row],[Foglalkoztatás jellege]]=$D$12,F129*11.7%,999999999)))</f>
        <v>999999999</v>
      </c>
      <c r="P145" s="81">
        <f t="shared" si="18"/>
        <v>0</v>
      </c>
      <c r="Q145" s="81">
        <f t="shared" si="19"/>
        <v>0</v>
      </c>
    </row>
    <row r="146" spans="1:17" ht="13.5" customHeight="1" x14ac:dyDescent="0.35">
      <c r="A146" s="110">
        <f t="shared" si="21"/>
        <v>0</v>
      </c>
      <c r="B146" s="119">
        <f t="shared" si="21"/>
        <v>0</v>
      </c>
      <c r="C146" s="119">
        <f t="shared" si="21"/>
        <v>0</v>
      </c>
      <c r="D146" s="120"/>
      <c r="E146" s="6">
        <f t="shared" si="22"/>
        <v>0</v>
      </c>
      <c r="F146" s="74">
        <f t="shared" si="23"/>
        <v>0</v>
      </c>
      <c r="G146" s="23">
        <v>1</v>
      </c>
      <c r="H146" s="75">
        <f t="shared" si="20"/>
        <v>0</v>
      </c>
      <c r="I146" s="76"/>
      <c r="O146" s="71">
        <f>IF(Táblázat1074517[[#This Row],[Foglalkoztatás jellege]]=$D$10,F130*13%,IF(Táblázat1074517[[#This Row],[Foglalkoztatás jellege]]=$D$11,E146*2300,IF(Táblázat1074517[[#This Row],[Foglalkoztatás jellege]]=$D$12,F130*11.7%,999999999)))</f>
        <v>999999999</v>
      </c>
      <c r="P146" s="81">
        <f t="shared" si="18"/>
        <v>0</v>
      </c>
      <c r="Q146" s="81">
        <f t="shared" si="19"/>
        <v>0</v>
      </c>
    </row>
    <row r="147" spans="1:17" ht="13.5" customHeight="1" x14ac:dyDescent="0.35">
      <c r="A147" s="110">
        <f t="shared" si="21"/>
        <v>0</v>
      </c>
      <c r="B147" s="119">
        <f t="shared" si="21"/>
        <v>0</v>
      </c>
      <c r="C147" s="119">
        <f t="shared" si="21"/>
        <v>0</v>
      </c>
      <c r="D147" s="120"/>
      <c r="E147" s="6">
        <f t="shared" si="22"/>
        <v>0</v>
      </c>
      <c r="F147" s="74">
        <f t="shared" si="23"/>
        <v>0</v>
      </c>
      <c r="G147" s="23">
        <v>1</v>
      </c>
      <c r="H147" s="75">
        <f>F147*G147</f>
        <v>0</v>
      </c>
      <c r="I147" s="76"/>
      <c r="O147" s="71">
        <f>IF(Táblázat1074517[[#This Row],[Foglalkoztatás jellege]]=$D$10,F131*13%,IF(Táblázat1074517[[#This Row],[Foglalkoztatás jellege]]=$D$11,E147*2300,IF(Táblázat1074517[[#This Row],[Foglalkoztatás jellege]]=$D$12,F131*11.7%,999999999)))</f>
        <v>999999999</v>
      </c>
      <c r="P147" s="81">
        <f t="shared" si="18"/>
        <v>0</v>
      </c>
      <c r="Q147" s="81">
        <f t="shared" si="19"/>
        <v>0</v>
      </c>
    </row>
    <row r="148" spans="1:17" ht="13.5" customHeight="1" x14ac:dyDescent="0.35">
      <c r="A148" s="106" t="s">
        <v>49</v>
      </c>
      <c r="B148" s="107"/>
      <c r="C148" s="107"/>
      <c r="D148" s="107"/>
      <c r="E148" s="108"/>
      <c r="F148" s="77">
        <f>SUM(F136:F147)</f>
        <v>0</v>
      </c>
      <c r="G148" s="59" t="e">
        <f>H148/F148</f>
        <v>#DIV/0!</v>
      </c>
      <c r="H148" s="78">
        <f>SUM(H136:H147)</f>
        <v>0</v>
      </c>
      <c r="I148" s="76"/>
      <c r="O148" s="71"/>
      <c r="P148" s="81"/>
      <c r="Q148" s="81"/>
    </row>
    <row r="149" spans="1:17" ht="13.5" customHeight="1" x14ac:dyDescent="0.35">
      <c r="A149" s="68"/>
      <c r="B149" s="68"/>
      <c r="C149" s="68"/>
      <c r="D149" s="68"/>
      <c r="E149" s="45"/>
      <c r="F149" s="45"/>
      <c r="G149" s="79"/>
      <c r="H149" s="79"/>
      <c r="I149" s="79"/>
      <c r="O149" s="80"/>
      <c r="P149" s="81"/>
      <c r="Q149" s="81"/>
    </row>
    <row r="150" spans="1:17" ht="13.5" customHeight="1" x14ac:dyDescent="0.35">
      <c r="A150" s="68"/>
      <c r="B150" s="68"/>
      <c r="C150" s="68"/>
      <c r="D150" s="68"/>
      <c r="E150" s="45"/>
      <c r="F150" s="45"/>
      <c r="G150" s="79"/>
      <c r="H150" s="79"/>
      <c r="I150" s="79"/>
      <c r="P150" s="81"/>
      <c r="Q150" s="81"/>
    </row>
    <row r="151" spans="1:17" ht="13.5" customHeight="1" x14ac:dyDescent="0.35">
      <c r="A151" s="68"/>
      <c r="B151" s="68"/>
      <c r="C151" s="68"/>
      <c r="D151" s="68"/>
      <c r="E151" s="45"/>
      <c r="F151" s="45"/>
      <c r="G151" s="79"/>
      <c r="H151" s="79"/>
      <c r="I151" s="79"/>
      <c r="P151" s="81"/>
      <c r="Q151" s="81"/>
    </row>
    <row r="152" spans="1:17" ht="13.5" customHeight="1" x14ac:dyDescent="0.35">
      <c r="A152" s="35"/>
      <c r="B152" s="35"/>
      <c r="C152" s="35"/>
      <c r="D152" s="35"/>
      <c r="E152" s="35"/>
      <c r="F152" s="35"/>
      <c r="G152" s="35"/>
      <c r="H152" s="35"/>
      <c r="I152" s="35"/>
      <c r="P152" s="81"/>
      <c r="Q152" s="81"/>
    </row>
    <row r="153" spans="1:17" ht="13.5" customHeight="1" x14ac:dyDescent="0.35">
      <c r="A153" s="1" t="s">
        <v>65</v>
      </c>
      <c r="B153" s="35"/>
      <c r="C153" s="35"/>
      <c r="D153" s="35"/>
      <c r="E153" s="35"/>
      <c r="F153" s="35"/>
      <c r="G153" s="35"/>
      <c r="H153" s="35"/>
      <c r="I153" s="35"/>
      <c r="P153" s="81"/>
      <c r="Q153" s="81"/>
    </row>
    <row r="154" spans="1:17" ht="13.5" customHeight="1" x14ac:dyDescent="0.35">
      <c r="A154" s="35"/>
      <c r="B154" s="35"/>
      <c r="C154" s="35"/>
      <c r="D154" s="35"/>
      <c r="E154" s="35"/>
      <c r="F154" s="35"/>
      <c r="G154" s="35"/>
      <c r="H154" s="35"/>
      <c r="I154" s="35"/>
      <c r="P154" s="81"/>
      <c r="Q154" s="81"/>
    </row>
    <row r="155" spans="1:17" ht="13.5" customHeight="1" x14ac:dyDescent="0.35">
      <c r="A155" s="35"/>
      <c r="B155" s="36"/>
      <c r="C155" s="35"/>
      <c r="D155" s="35"/>
      <c r="E155" s="35"/>
      <c r="F155" s="35"/>
      <c r="G155" s="35"/>
      <c r="H155" s="35"/>
      <c r="I155" s="35"/>
      <c r="P155" s="81"/>
      <c r="Q155" s="81"/>
    </row>
    <row r="156" spans="1:17" ht="13.5" customHeight="1" x14ac:dyDescent="0.35">
      <c r="A156" s="35"/>
      <c r="B156" s="37" t="s">
        <v>98</v>
      </c>
      <c r="C156" s="35"/>
      <c r="D156" s="35"/>
      <c r="E156" s="35"/>
      <c r="F156" s="35"/>
      <c r="G156" s="35"/>
      <c r="H156" s="35"/>
      <c r="I156" s="35"/>
      <c r="P156" s="81"/>
      <c r="Q156" s="81"/>
    </row>
    <row r="157" spans="1:17" ht="15" customHeight="1" x14ac:dyDescent="0.35"/>
  </sheetData>
  <sheetProtection algorithmName="SHA-512" hashValue="xRu2KzNrB6cb0NdykMBVAkevD2XsACeIbI+FnPEQOI3wByPdABDLBvmZP1OVkdy+nDeZ6IcpICKeyahCutZpjg==" saltValue="+6gXpAwoGrGPyTlrAl62wg==" spinCount="100000" sheet="1" objects="1" scenarios="1"/>
  <protectedRanges>
    <protectedRange sqref="H24:J27" name="Tartomány1"/>
  </protectedRanges>
  <mergeCells count="14">
    <mergeCell ref="A1:C1"/>
    <mergeCell ref="A9:C9"/>
    <mergeCell ref="A132:E132"/>
    <mergeCell ref="A134:H134"/>
    <mergeCell ref="A148:E148"/>
    <mergeCell ref="A75:G75"/>
    <mergeCell ref="A115:G115"/>
    <mergeCell ref="A118:H118"/>
    <mergeCell ref="A23:G23"/>
    <mergeCell ref="H23:M23"/>
    <mergeCell ref="A78:G78"/>
    <mergeCell ref="H78:M78"/>
    <mergeCell ref="I15:J15"/>
    <mergeCell ref="I16:J16"/>
  </mergeCells>
  <conditionalFormatting sqref="E25:E74">
    <cfRule type="cellIs" dxfId="131" priority="6" operator="greaterThan">
      <formula>D25*27%</formula>
    </cfRule>
  </conditionalFormatting>
  <conditionalFormatting sqref="E80:E114">
    <cfRule type="cellIs" dxfId="130" priority="5" operator="greaterThan">
      <formula>D80*27%</formula>
    </cfRule>
  </conditionalFormatting>
  <conditionalFormatting sqref="F136:F147">
    <cfRule type="cellIs" dxfId="129" priority="2" operator="greaterThan">
      <formula>O136</formula>
    </cfRule>
  </conditionalFormatting>
  <conditionalFormatting sqref="I25:I74">
    <cfRule type="cellIs" dxfId="128" priority="4" operator="greaterThan">
      <formula>H25*27%</formula>
    </cfRule>
  </conditionalFormatting>
  <conditionalFormatting sqref="I80:I114">
    <cfRule type="cellIs" dxfId="127" priority="3" operator="greaterThan">
      <formula>H80*27%</formula>
    </cfRule>
  </conditionalFormatting>
  <conditionalFormatting sqref="I136:I147">
    <cfRule type="cellIs" dxfId="126" priority="1" operator="greaterThan">
      <formula>E136*15</formula>
    </cfRule>
  </conditionalFormatting>
  <dataValidations count="6">
    <dataValidation allowBlank="1" showErrorMessage="1" sqref="A16:A19" xr:uid="{10AA7F66-0520-4EC3-8395-09CAA834C642}"/>
    <dataValidation type="list" allowBlank="1" showErrorMessage="1" sqref="C25:C74 C120:C131 C80:C114" xr:uid="{B318A8AD-3236-4273-B62F-1E549F6BB44D}">
      <formula1>$B$10:$B$11</formula1>
    </dataValidation>
    <dataValidation type="list" allowBlank="1" showInputMessage="1" showErrorMessage="1" sqref="B7" xr:uid="{B4559352-AEEF-4B8F-A1F5-C01B042C84FA}">
      <formula1>$C$10:$C$11</formula1>
    </dataValidation>
    <dataValidation type="list" allowBlank="1" showErrorMessage="1" sqref="B25:B74 B80:B114" xr:uid="{FD29FC11-E48A-489D-A7FE-3BB69F5D8432}">
      <formula1>$A$10:$A$11</formula1>
    </dataValidation>
    <dataValidation type="list" allowBlank="1" showErrorMessage="1" sqref="B120:B131" xr:uid="{9EB51769-51CD-4EC3-90E4-6FA349523440}">
      <formula1>$D$10:$D$13</formula1>
    </dataValidation>
    <dataValidation allowBlank="1" showInputMessage="1" showErrorMessage="1" sqref="D6" xr:uid="{28E80CB9-5C3B-4277-A200-C0D67DFD8138}"/>
  </dataValidations>
  <pageMargins left="0.7" right="0.7" top="0.75" bottom="0.75" header="0.3" footer="0.3"/>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4AC8-EB17-4501-8FC1-1374AF835DEB}">
  <dimension ref="A1:Q157"/>
  <sheetViews>
    <sheetView zoomScale="67" zoomScaleNormal="67" workbookViewId="0">
      <selection sqref="A1:C1"/>
    </sheetView>
  </sheetViews>
  <sheetFormatPr defaultColWidth="14.453125" defaultRowHeight="14.5" x14ac:dyDescent="0.35"/>
  <cols>
    <col min="1" max="1" width="37.453125" customWidth="1"/>
    <col min="2" max="2" width="52" customWidth="1"/>
    <col min="3" max="3" width="29.54296875" bestFit="1" customWidth="1"/>
    <col min="4" max="4" width="36.1796875" bestFit="1" customWidth="1"/>
    <col min="5" max="5" width="30.26953125" customWidth="1"/>
    <col min="6" max="6" width="27.26953125" bestFit="1" customWidth="1"/>
    <col min="7" max="7" width="18.81640625" customWidth="1"/>
    <col min="8" max="8" width="24.54296875" bestFit="1" customWidth="1"/>
    <col min="9" max="9" width="23.1796875" bestFit="1" customWidth="1"/>
    <col min="10" max="10" width="18.81640625" bestFit="1" customWidth="1"/>
    <col min="11" max="11" width="24.54296875" bestFit="1" customWidth="1"/>
    <col min="12" max="12" width="23.1796875" bestFit="1" customWidth="1"/>
    <col min="13" max="13" width="26.453125" customWidth="1"/>
    <col min="14" max="14" width="35" customWidth="1"/>
    <col min="15" max="17" width="35" hidden="1" customWidth="1"/>
    <col min="18" max="26" width="35" customWidth="1"/>
  </cols>
  <sheetData>
    <row r="1" spans="1:17" ht="13.5" customHeight="1" x14ac:dyDescent="0.35">
      <c r="A1" s="104" t="s">
        <v>67</v>
      </c>
      <c r="B1" s="95"/>
      <c r="C1" s="95"/>
      <c r="D1" s="38"/>
      <c r="E1" s="38"/>
      <c r="F1" s="38"/>
      <c r="G1" s="38"/>
      <c r="H1" s="38"/>
      <c r="I1" s="38"/>
      <c r="J1" s="38"/>
      <c r="K1" s="35"/>
      <c r="L1" s="35"/>
      <c r="M1" s="35"/>
    </row>
    <row r="2" spans="1:17" ht="13.5" customHeight="1" x14ac:dyDescent="0.35">
      <c r="A2" s="38"/>
      <c r="B2" s="38"/>
      <c r="C2" s="38"/>
      <c r="D2" s="38"/>
      <c r="E2" s="38"/>
      <c r="F2" s="38"/>
      <c r="G2" s="38"/>
      <c r="H2" s="38"/>
      <c r="I2" s="38"/>
      <c r="J2" s="38"/>
      <c r="K2" s="35"/>
      <c r="L2" s="35"/>
      <c r="M2" s="35"/>
    </row>
    <row r="3" spans="1:17" ht="13.5" customHeight="1" x14ac:dyDescent="0.35">
      <c r="A3" s="39" t="s">
        <v>99</v>
      </c>
      <c r="B3" s="2"/>
      <c r="C3" s="35"/>
      <c r="D3" s="35"/>
      <c r="E3" s="35"/>
      <c r="F3" s="35"/>
      <c r="G3" s="35"/>
      <c r="H3" s="35"/>
      <c r="I3" s="35"/>
      <c r="J3" s="35"/>
      <c r="K3" s="35"/>
      <c r="L3" s="35"/>
      <c r="M3" s="35"/>
    </row>
    <row r="4" spans="1:17" ht="13.5" customHeight="1" x14ac:dyDescent="0.35">
      <c r="A4" s="39" t="s">
        <v>52</v>
      </c>
      <c r="B4" s="2"/>
      <c r="C4" s="35"/>
      <c r="D4" s="35"/>
      <c r="E4" s="35"/>
      <c r="F4" s="35"/>
      <c r="G4" s="35"/>
      <c r="H4" s="35"/>
      <c r="I4" s="35"/>
      <c r="J4" s="35"/>
      <c r="K4" s="35"/>
      <c r="L4" s="35"/>
      <c r="M4" s="35"/>
      <c r="P4" s="81"/>
      <c r="Q4" s="81"/>
    </row>
    <row r="5" spans="1:17" ht="13.5" customHeight="1" x14ac:dyDescent="0.35">
      <c r="A5" s="39" t="s">
        <v>69</v>
      </c>
      <c r="B5" s="40" t="s">
        <v>70</v>
      </c>
      <c r="C5" s="35"/>
      <c r="D5" s="35"/>
      <c r="E5" s="35"/>
      <c r="F5" s="35"/>
      <c r="G5" s="35"/>
      <c r="H5" s="35"/>
      <c r="I5" s="35"/>
      <c r="J5" s="35"/>
      <c r="K5" s="35"/>
      <c r="L5" s="35"/>
      <c r="M5" s="35"/>
      <c r="P5" s="81"/>
      <c r="Q5" s="81"/>
    </row>
    <row r="6" spans="1:17" ht="13.5" customHeight="1" x14ac:dyDescent="0.35">
      <c r="A6" s="39" t="s">
        <v>7</v>
      </c>
      <c r="B6" s="41">
        <f>G20</f>
        <v>0</v>
      </c>
      <c r="C6" s="35"/>
      <c r="D6" s="35"/>
      <c r="E6" s="35"/>
      <c r="F6" s="35"/>
      <c r="G6" s="35"/>
      <c r="H6" s="35"/>
      <c r="I6" s="35"/>
      <c r="J6" s="35"/>
      <c r="K6" s="35"/>
      <c r="L6" s="35"/>
      <c r="M6" s="35"/>
      <c r="P6" s="81"/>
      <c r="Q6" s="81"/>
    </row>
    <row r="7" spans="1:17" ht="13.5" customHeight="1" x14ac:dyDescent="0.35">
      <c r="A7" s="39" t="s">
        <v>9</v>
      </c>
      <c r="B7" s="3" t="s">
        <v>71</v>
      </c>
      <c r="C7" s="35"/>
      <c r="D7" s="35"/>
      <c r="E7" s="35"/>
      <c r="F7" s="35"/>
      <c r="G7" s="35"/>
      <c r="H7" s="35"/>
      <c r="I7" s="35"/>
      <c r="J7" s="35"/>
      <c r="K7" s="35"/>
      <c r="L7" s="35"/>
      <c r="M7" s="35"/>
      <c r="P7" s="81"/>
      <c r="Q7" s="81"/>
    </row>
    <row r="8" spans="1:17" ht="13.5" hidden="1" customHeight="1" x14ac:dyDescent="0.35">
      <c r="A8" s="42"/>
      <c r="B8" s="38"/>
      <c r="C8" s="35"/>
      <c r="D8" s="35"/>
      <c r="E8" s="35"/>
      <c r="F8" s="4"/>
      <c r="G8" s="35"/>
      <c r="H8" s="35"/>
      <c r="I8" s="35"/>
      <c r="J8" s="35"/>
      <c r="K8" s="35"/>
      <c r="L8" s="35"/>
      <c r="M8" s="35"/>
      <c r="P8" s="81"/>
      <c r="Q8" s="81"/>
    </row>
    <row r="9" spans="1:17" ht="13.5" hidden="1" customHeight="1" x14ac:dyDescent="0.35">
      <c r="A9" s="105" t="s">
        <v>72</v>
      </c>
      <c r="B9" s="105"/>
      <c r="C9" s="105"/>
      <c r="D9" s="35"/>
      <c r="E9" s="35"/>
      <c r="F9" s="35"/>
      <c r="G9" s="35"/>
      <c r="H9" s="35"/>
      <c r="I9" s="35"/>
      <c r="J9" s="35"/>
      <c r="K9" s="35"/>
      <c r="L9" s="35"/>
      <c r="M9" s="35"/>
      <c r="P9" s="81"/>
      <c r="Q9" s="81"/>
    </row>
    <row r="10" spans="1:17" ht="13.5" hidden="1" customHeight="1" x14ac:dyDescent="0.35">
      <c r="A10" s="35" t="s">
        <v>73</v>
      </c>
      <c r="B10" s="35" t="s">
        <v>74</v>
      </c>
      <c r="C10" s="35" t="s">
        <v>75</v>
      </c>
      <c r="D10" s="35" t="s">
        <v>76</v>
      </c>
      <c r="F10" s="35"/>
      <c r="G10" s="35"/>
      <c r="H10" s="35"/>
      <c r="I10" s="35"/>
      <c r="J10" s="35"/>
      <c r="K10" s="35"/>
      <c r="L10" s="35"/>
      <c r="M10" s="35"/>
      <c r="P10" s="81"/>
      <c r="Q10" s="81"/>
    </row>
    <row r="11" spans="1:17" ht="13.5" hidden="1" customHeight="1" x14ac:dyDescent="0.35">
      <c r="A11" s="35" t="s">
        <v>77</v>
      </c>
      <c r="B11" s="35" t="s">
        <v>78</v>
      </c>
      <c r="C11" s="35" t="s">
        <v>71</v>
      </c>
      <c r="D11" s="35" t="s">
        <v>79</v>
      </c>
      <c r="E11" s="35"/>
      <c r="F11" s="35"/>
      <c r="G11" s="35"/>
      <c r="H11" s="35"/>
      <c r="I11" s="35"/>
      <c r="J11" s="35"/>
      <c r="K11" s="35"/>
      <c r="L11" s="35"/>
      <c r="M11" s="35"/>
      <c r="P11" s="81"/>
      <c r="Q11" s="81"/>
    </row>
    <row r="12" spans="1:17" ht="13.5" hidden="1" customHeight="1" x14ac:dyDescent="0.35">
      <c r="B12" s="35"/>
      <c r="C12" s="35"/>
      <c r="D12" s="35" t="s">
        <v>80</v>
      </c>
      <c r="E12" s="35"/>
      <c r="F12" s="35"/>
      <c r="G12" s="35"/>
      <c r="H12" s="35"/>
      <c r="I12" s="35"/>
      <c r="J12" s="35"/>
      <c r="K12" s="35"/>
      <c r="L12" s="35"/>
      <c r="M12" s="35"/>
      <c r="P12" s="81"/>
      <c r="Q12" s="81"/>
    </row>
    <row r="13" spans="1:17" ht="13.5" hidden="1" customHeight="1" x14ac:dyDescent="0.35">
      <c r="A13" s="35"/>
      <c r="B13" s="35"/>
      <c r="C13" s="35"/>
      <c r="D13" s="35" t="s">
        <v>81</v>
      </c>
      <c r="E13" s="35"/>
      <c r="F13" s="35"/>
      <c r="G13" s="35"/>
      <c r="H13" s="35"/>
      <c r="I13" s="35"/>
      <c r="J13" s="35"/>
      <c r="K13" s="35"/>
      <c r="L13" s="35"/>
      <c r="M13" s="35"/>
      <c r="P13" s="81"/>
      <c r="Q13" s="81"/>
    </row>
    <row r="14" spans="1:17" ht="13.5" customHeight="1" x14ac:dyDescent="0.35">
      <c r="A14" s="35"/>
      <c r="B14" s="35"/>
      <c r="C14" s="35"/>
      <c r="D14" s="35"/>
      <c r="E14" s="35"/>
      <c r="F14" s="35"/>
      <c r="G14" s="35"/>
      <c r="H14" s="35"/>
      <c r="I14" s="35"/>
      <c r="J14" s="35"/>
      <c r="K14" s="35"/>
      <c r="L14" s="35"/>
      <c r="M14" s="35"/>
      <c r="P14" s="81"/>
      <c r="Q14" s="81"/>
    </row>
    <row r="15" spans="1:17" ht="13.5" customHeight="1" x14ac:dyDescent="0.35">
      <c r="A15" s="43" t="s">
        <v>82</v>
      </c>
      <c r="B15" s="43" t="s">
        <v>83</v>
      </c>
      <c r="C15" s="43" t="s">
        <v>84</v>
      </c>
      <c r="D15" s="43" t="s">
        <v>85</v>
      </c>
      <c r="E15" s="43" t="s">
        <v>86</v>
      </c>
      <c r="F15" s="44" t="s">
        <v>87</v>
      </c>
      <c r="G15" s="43" t="s">
        <v>88</v>
      </c>
      <c r="H15" s="45"/>
      <c r="I15" s="121" t="s">
        <v>100</v>
      </c>
      <c r="J15" s="121"/>
      <c r="K15" s="122">
        <f>SUM(P:P)</f>
        <v>0</v>
      </c>
      <c r="L15" s="45"/>
      <c r="M15" s="45"/>
      <c r="P15" s="81"/>
      <c r="Q15" s="81"/>
    </row>
    <row r="16" spans="1:17" ht="13.5" customHeight="1" x14ac:dyDescent="0.35">
      <c r="A16" s="46" t="s">
        <v>70</v>
      </c>
      <c r="B16" s="46" t="s">
        <v>89</v>
      </c>
      <c r="C16" s="41">
        <f>H75</f>
        <v>0</v>
      </c>
      <c r="D16" s="41">
        <f>I75</f>
        <v>0</v>
      </c>
      <c r="E16" s="41">
        <f t="shared" ref="E16:E19" si="0">SUM(C16:D16)</f>
        <v>0</v>
      </c>
      <c r="F16" s="47">
        <f t="shared" ref="F16:F19" si="1">IF($B$7="IGEN",C16,E16)</f>
        <v>0</v>
      </c>
      <c r="G16" s="41">
        <f>L75</f>
        <v>0</v>
      </c>
      <c r="H16" s="45"/>
      <c r="I16" s="121" t="s">
        <v>101</v>
      </c>
      <c r="J16" s="121"/>
      <c r="K16" s="122">
        <f>SUM(Q:Q)</f>
        <v>0</v>
      </c>
      <c r="L16" s="45"/>
      <c r="M16" s="45"/>
      <c r="P16" s="81"/>
      <c r="Q16" s="81"/>
    </row>
    <row r="17" spans="1:17" ht="13.5" customHeight="1" x14ac:dyDescent="0.35">
      <c r="A17" s="46" t="s">
        <v>70</v>
      </c>
      <c r="B17" s="46" t="s">
        <v>90</v>
      </c>
      <c r="C17" s="41">
        <f>H115</f>
        <v>0</v>
      </c>
      <c r="D17" s="41">
        <f>I115</f>
        <v>0</v>
      </c>
      <c r="E17" s="41">
        <f t="shared" si="0"/>
        <v>0</v>
      </c>
      <c r="F17" s="47">
        <f t="shared" si="1"/>
        <v>0</v>
      </c>
      <c r="G17" s="41">
        <f>L115</f>
        <v>0</v>
      </c>
      <c r="H17" s="45"/>
      <c r="I17" s="45"/>
      <c r="J17" s="45"/>
      <c r="K17" s="45"/>
      <c r="L17" s="45"/>
      <c r="M17" s="45"/>
      <c r="P17" s="81"/>
      <c r="Q17" s="81"/>
    </row>
    <row r="18" spans="1:17" ht="13.5" customHeight="1" x14ac:dyDescent="0.35">
      <c r="A18" s="46" t="s">
        <v>70</v>
      </c>
      <c r="B18" s="46" t="s">
        <v>91</v>
      </c>
      <c r="C18" s="41">
        <f>F132</f>
        <v>0</v>
      </c>
      <c r="D18" s="41">
        <v>0</v>
      </c>
      <c r="E18" s="41">
        <f t="shared" si="0"/>
        <v>0</v>
      </c>
      <c r="F18" s="47">
        <f t="shared" si="1"/>
        <v>0</v>
      </c>
      <c r="G18" s="41">
        <f>H132</f>
        <v>0</v>
      </c>
      <c r="H18" s="45"/>
      <c r="I18" s="45"/>
      <c r="J18" s="45"/>
      <c r="K18" s="45"/>
      <c r="L18" s="45"/>
      <c r="M18" s="45"/>
      <c r="P18" s="81"/>
      <c r="Q18" s="81"/>
    </row>
    <row r="19" spans="1:17" ht="13.5" customHeight="1" x14ac:dyDescent="0.35">
      <c r="A19" s="46" t="s">
        <v>70</v>
      </c>
      <c r="B19" s="46" t="s">
        <v>92</v>
      </c>
      <c r="C19" s="41">
        <f>F148</f>
        <v>0</v>
      </c>
      <c r="D19" s="41">
        <v>0</v>
      </c>
      <c r="E19" s="41">
        <f t="shared" si="0"/>
        <v>0</v>
      </c>
      <c r="F19" s="47">
        <f t="shared" si="1"/>
        <v>0</v>
      </c>
      <c r="G19" s="41">
        <f>H148</f>
        <v>0</v>
      </c>
      <c r="H19" s="45"/>
      <c r="I19" s="45"/>
      <c r="J19" s="45"/>
      <c r="K19" s="45"/>
      <c r="L19" s="45"/>
      <c r="M19" s="45"/>
      <c r="P19" s="81"/>
      <c r="Q19" s="81"/>
    </row>
    <row r="20" spans="1:17" ht="13.5" customHeight="1" x14ac:dyDescent="0.35">
      <c r="A20" s="48" t="s">
        <v>49</v>
      </c>
      <c r="B20" s="49"/>
      <c r="C20" s="50">
        <f>SUM(C16:C19)</f>
        <v>0</v>
      </c>
      <c r="D20" s="50">
        <f>SUM(D16:D19)</f>
        <v>0</v>
      </c>
      <c r="E20" s="50">
        <f>SUM(E16:E19)</f>
        <v>0</v>
      </c>
      <c r="F20" s="50">
        <f>SUM(F16:F19)</f>
        <v>0</v>
      </c>
      <c r="G20" s="51">
        <f>SUM(G16:G19)</f>
        <v>0</v>
      </c>
      <c r="H20" s="45"/>
      <c r="I20" s="45"/>
      <c r="P20" s="81"/>
      <c r="Q20" s="81"/>
    </row>
    <row r="21" spans="1:17" ht="13.5" customHeight="1" x14ac:dyDescent="0.35">
      <c r="A21" s="52"/>
      <c r="B21" s="52"/>
      <c r="C21" s="53"/>
      <c r="D21" s="53"/>
      <c r="E21" s="53"/>
      <c r="F21" s="53"/>
      <c r="G21" s="53"/>
      <c r="H21" s="45"/>
      <c r="I21" s="45"/>
      <c r="P21" s="81"/>
      <c r="Q21" s="81"/>
    </row>
    <row r="22" spans="1:17" ht="13.5" customHeight="1" x14ac:dyDescent="0.35">
      <c r="A22" s="35"/>
      <c r="B22" s="35"/>
      <c r="C22" s="35"/>
      <c r="D22" s="35"/>
      <c r="E22" s="35"/>
      <c r="F22" s="35"/>
      <c r="G22" s="35"/>
      <c r="H22" s="35"/>
      <c r="I22" s="35"/>
      <c r="J22" s="35"/>
      <c r="K22" s="35"/>
      <c r="L22" s="35"/>
      <c r="M22" s="35"/>
      <c r="P22" s="81"/>
      <c r="Q22" s="81"/>
    </row>
    <row r="23" spans="1:17" ht="13.5" customHeight="1" x14ac:dyDescent="0.35">
      <c r="A23" s="101" t="s">
        <v>93</v>
      </c>
      <c r="B23" s="102"/>
      <c r="C23" s="102"/>
      <c r="D23" s="102"/>
      <c r="E23" s="102"/>
      <c r="F23" s="102"/>
      <c r="G23" s="102"/>
      <c r="H23" s="101" t="s">
        <v>93</v>
      </c>
      <c r="I23" s="102"/>
      <c r="J23" s="102"/>
      <c r="K23" s="102"/>
      <c r="L23" s="102"/>
      <c r="M23" s="103"/>
      <c r="P23" s="81"/>
      <c r="Q23" s="81"/>
    </row>
    <row r="24" spans="1:17" ht="13.5" customHeight="1" x14ac:dyDescent="0.35">
      <c r="A24" s="54" t="s">
        <v>12</v>
      </c>
      <c r="B24" s="55" t="s">
        <v>14</v>
      </c>
      <c r="C24" s="55" t="s">
        <v>16</v>
      </c>
      <c r="D24" s="55" t="s">
        <v>18</v>
      </c>
      <c r="E24" s="55" t="s">
        <v>20</v>
      </c>
      <c r="F24" s="55" t="s">
        <v>94</v>
      </c>
      <c r="G24" s="55" t="s">
        <v>22</v>
      </c>
      <c r="H24" s="55" t="s">
        <v>84</v>
      </c>
      <c r="I24" s="55" t="s">
        <v>85</v>
      </c>
      <c r="J24" s="55" t="s">
        <v>86</v>
      </c>
      <c r="K24" s="55" t="s">
        <v>24</v>
      </c>
      <c r="L24" s="56" t="s">
        <v>88</v>
      </c>
      <c r="M24" s="55" t="s">
        <v>26</v>
      </c>
      <c r="P24" s="82"/>
      <c r="Q24" s="82"/>
    </row>
    <row r="25" spans="1:17" ht="13.5" customHeight="1" x14ac:dyDescent="0.35">
      <c r="A25" s="110"/>
      <c r="B25" s="111"/>
      <c r="C25" s="111"/>
      <c r="D25" s="112"/>
      <c r="E25" s="112"/>
      <c r="F25" s="41">
        <f t="shared" ref="F25:F74" si="2">SUM(D25:E25)</f>
        <v>0</v>
      </c>
      <c r="G25" s="3"/>
      <c r="H25" s="41">
        <f>D25*G25</f>
        <v>0</v>
      </c>
      <c r="I25" s="41">
        <f>E25*G25</f>
        <v>0</v>
      </c>
      <c r="J25" s="41">
        <f t="shared" ref="J25:J72" si="3">SUM(H25:I25)</f>
        <v>0</v>
      </c>
      <c r="K25" s="22">
        <v>1</v>
      </c>
      <c r="L25" s="57">
        <f>IF($B$7="Nettó módon számol el",H25*K25,J25*K25)</f>
        <v>0</v>
      </c>
      <c r="M25" s="114"/>
      <c r="P25" s="81">
        <f t="shared" ref="P25:P88" si="4">IF(C25=$B$10,L25,0)</f>
        <v>0</v>
      </c>
      <c r="Q25" s="81">
        <f>IF(C25=$B$11,L25,0)</f>
        <v>0</v>
      </c>
    </row>
    <row r="26" spans="1:17" ht="13.5" customHeight="1" x14ac:dyDescent="0.35">
      <c r="A26" s="110"/>
      <c r="B26" s="111"/>
      <c r="C26" s="111"/>
      <c r="D26" s="112"/>
      <c r="E26" s="112"/>
      <c r="F26" s="41">
        <f t="shared" si="2"/>
        <v>0</v>
      </c>
      <c r="G26" s="3"/>
      <c r="H26" s="41">
        <f t="shared" ref="H26:H74" si="5">D26*G26</f>
        <v>0</v>
      </c>
      <c r="I26" s="41">
        <f t="shared" ref="I26:I72" si="6">E26*G26</f>
        <v>0</v>
      </c>
      <c r="J26" s="41">
        <f t="shared" si="3"/>
        <v>0</v>
      </c>
      <c r="K26" s="22">
        <v>1</v>
      </c>
      <c r="L26" s="57">
        <f t="shared" ref="L26:L74" si="7">IF($B$7="Nettó módon számol el",H26*K26,J26*K26)</f>
        <v>0</v>
      </c>
      <c r="M26" s="115"/>
      <c r="P26" s="81">
        <f t="shared" si="4"/>
        <v>0</v>
      </c>
      <c r="Q26" s="81">
        <f t="shared" ref="Q26:Q89" si="8">IF(C26=$B$11,L26,0)</f>
        <v>0</v>
      </c>
    </row>
    <row r="27" spans="1:17" ht="13.5" customHeight="1" x14ac:dyDescent="0.35">
      <c r="A27" s="110"/>
      <c r="B27" s="111"/>
      <c r="C27" s="111"/>
      <c r="D27" s="112"/>
      <c r="E27" s="112"/>
      <c r="F27" s="41">
        <f t="shared" si="2"/>
        <v>0</v>
      </c>
      <c r="G27" s="3"/>
      <c r="H27" s="41">
        <f t="shared" si="5"/>
        <v>0</v>
      </c>
      <c r="I27" s="41">
        <f t="shared" si="6"/>
        <v>0</v>
      </c>
      <c r="J27" s="41">
        <f t="shared" si="3"/>
        <v>0</v>
      </c>
      <c r="K27" s="22">
        <v>1</v>
      </c>
      <c r="L27" s="57">
        <f t="shared" si="7"/>
        <v>0</v>
      </c>
      <c r="M27" s="115"/>
      <c r="P27" s="81">
        <f t="shared" si="4"/>
        <v>0</v>
      </c>
      <c r="Q27" s="81">
        <f t="shared" si="8"/>
        <v>0</v>
      </c>
    </row>
    <row r="28" spans="1:17" ht="13.5" customHeight="1" x14ac:dyDescent="0.35">
      <c r="A28" s="110"/>
      <c r="B28" s="111"/>
      <c r="C28" s="111"/>
      <c r="D28" s="112"/>
      <c r="E28" s="112"/>
      <c r="F28" s="41">
        <f t="shared" si="2"/>
        <v>0</v>
      </c>
      <c r="G28" s="3"/>
      <c r="H28" s="41">
        <f t="shared" si="5"/>
        <v>0</v>
      </c>
      <c r="I28" s="41">
        <f t="shared" si="6"/>
        <v>0</v>
      </c>
      <c r="J28" s="41">
        <f t="shared" si="3"/>
        <v>0</v>
      </c>
      <c r="K28" s="22">
        <v>1</v>
      </c>
      <c r="L28" s="57">
        <f>IF($B$7="Nettó módon számol el",H28*K28,J28*K28)</f>
        <v>0</v>
      </c>
      <c r="M28" s="115"/>
      <c r="P28" s="81">
        <f t="shared" si="4"/>
        <v>0</v>
      </c>
      <c r="Q28" s="81">
        <f t="shared" si="8"/>
        <v>0</v>
      </c>
    </row>
    <row r="29" spans="1:17" ht="13.5" customHeight="1" x14ac:dyDescent="0.35">
      <c r="A29" s="110"/>
      <c r="B29" s="111"/>
      <c r="C29" s="111"/>
      <c r="D29" s="112"/>
      <c r="E29" s="112"/>
      <c r="F29" s="41">
        <f t="shared" si="2"/>
        <v>0</v>
      </c>
      <c r="G29" s="3"/>
      <c r="H29" s="41">
        <f t="shared" si="5"/>
        <v>0</v>
      </c>
      <c r="I29" s="41">
        <f t="shared" si="6"/>
        <v>0</v>
      </c>
      <c r="J29" s="41">
        <f t="shared" si="3"/>
        <v>0</v>
      </c>
      <c r="K29" s="22">
        <v>1</v>
      </c>
      <c r="L29" s="57">
        <f t="shared" si="7"/>
        <v>0</v>
      </c>
      <c r="M29" s="115"/>
      <c r="P29" s="81">
        <f t="shared" si="4"/>
        <v>0</v>
      </c>
      <c r="Q29" s="81">
        <f t="shared" si="8"/>
        <v>0</v>
      </c>
    </row>
    <row r="30" spans="1:17" ht="13.5" customHeight="1" x14ac:dyDescent="0.35">
      <c r="A30" s="110"/>
      <c r="B30" s="111"/>
      <c r="C30" s="111"/>
      <c r="D30" s="112"/>
      <c r="E30" s="112"/>
      <c r="F30" s="41">
        <f t="shared" si="2"/>
        <v>0</v>
      </c>
      <c r="G30" s="3"/>
      <c r="H30" s="41">
        <f t="shared" si="5"/>
        <v>0</v>
      </c>
      <c r="I30" s="41">
        <f t="shared" si="6"/>
        <v>0</v>
      </c>
      <c r="J30" s="41">
        <f t="shared" si="3"/>
        <v>0</v>
      </c>
      <c r="K30" s="22">
        <v>1</v>
      </c>
      <c r="L30" s="57">
        <f t="shared" si="7"/>
        <v>0</v>
      </c>
      <c r="M30" s="115"/>
      <c r="P30" s="81">
        <f t="shared" si="4"/>
        <v>0</v>
      </c>
      <c r="Q30" s="81">
        <f t="shared" si="8"/>
        <v>0</v>
      </c>
    </row>
    <row r="31" spans="1:17" ht="13.5" customHeight="1" x14ac:dyDescent="0.35">
      <c r="A31" s="110"/>
      <c r="B31" s="111"/>
      <c r="C31" s="111"/>
      <c r="D31" s="112"/>
      <c r="E31" s="112"/>
      <c r="F31" s="41">
        <f t="shared" si="2"/>
        <v>0</v>
      </c>
      <c r="G31" s="3"/>
      <c r="H31" s="41">
        <f t="shared" si="5"/>
        <v>0</v>
      </c>
      <c r="I31" s="41">
        <f t="shared" si="6"/>
        <v>0</v>
      </c>
      <c r="J31" s="41">
        <f t="shared" si="3"/>
        <v>0</v>
      </c>
      <c r="K31" s="22">
        <v>1</v>
      </c>
      <c r="L31" s="57">
        <f t="shared" si="7"/>
        <v>0</v>
      </c>
      <c r="M31" s="115"/>
      <c r="P31" s="81">
        <f t="shared" si="4"/>
        <v>0</v>
      </c>
      <c r="Q31" s="81">
        <f t="shared" si="8"/>
        <v>0</v>
      </c>
    </row>
    <row r="32" spans="1:17" ht="13.5" customHeight="1" x14ac:dyDescent="0.35">
      <c r="A32" s="110"/>
      <c r="B32" s="111"/>
      <c r="C32" s="111"/>
      <c r="D32" s="112"/>
      <c r="E32" s="112"/>
      <c r="F32" s="41">
        <f t="shared" si="2"/>
        <v>0</v>
      </c>
      <c r="G32" s="3"/>
      <c r="H32" s="41">
        <f t="shared" si="5"/>
        <v>0</v>
      </c>
      <c r="I32" s="41">
        <f t="shared" si="6"/>
        <v>0</v>
      </c>
      <c r="J32" s="41">
        <f t="shared" si="3"/>
        <v>0</v>
      </c>
      <c r="K32" s="22">
        <v>1</v>
      </c>
      <c r="L32" s="57">
        <f t="shared" si="7"/>
        <v>0</v>
      </c>
      <c r="M32" s="115"/>
      <c r="P32" s="81">
        <f t="shared" si="4"/>
        <v>0</v>
      </c>
      <c r="Q32" s="81">
        <f t="shared" si="8"/>
        <v>0</v>
      </c>
    </row>
    <row r="33" spans="1:17" ht="13.5" customHeight="1" x14ac:dyDescent="0.35">
      <c r="A33" s="110"/>
      <c r="B33" s="111"/>
      <c r="C33" s="111"/>
      <c r="D33" s="112"/>
      <c r="E33" s="112"/>
      <c r="F33" s="41">
        <f t="shared" si="2"/>
        <v>0</v>
      </c>
      <c r="G33" s="3"/>
      <c r="H33" s="41">
        <f t="shared" si="5"/>
        <v>0</v>
      </c>
      <c r="I33" s="41">
        <f t="shared" si="6"/>
        <v>0</v>
      </c>
      <c r="J33" s="41">
        <f t="shared" si="3"/>
        <v>0</v>
      </c>
      <c r="K33" s="22">
        <v>1</v>
      </c>
      <c r="L33" s="57">
        <f t="shared" si="7"/>
        <v>0</v>
      </c>
      <c r="M33" s="115"/>
      <c r="P33" s="81">
        <f t="shared" si="4"/>
        <v>0</v>
      </c>
      <c r="Q33" s="81">
        <f t="shared" si="8"/>
        <v>0</v>
      </c>
    </row>
    <row r="34" spans="1:17" ht="13.5" customHeight="1" x14ac:dyDescent="0.35">
      <c r="A34" s="110"/>
      <c r="B34" s="111"/>
      <c r="C34" s="111"/>
      <c r="D34" s="112"/>
      <c r="E34" s="112"/>
      <c r="F34" s="41">
        <f t="shared" si="2"/>
        <v>0</v>
      </c>
      <c r="G34" s="3"/>
      <c r="H34" s="41">
        <f t="shared" si="5"/>
        <v>0</v>
      </c>
      <c r="I34" s="41">
        <f t="shared" si="6"/>
        <v>0</v>
      </c>
      <c r="J34" s="41">
        <f t="shared" si="3"/>
        <v>0</v>
      </c>
      <c r="K34" s="22">
        <v>1</v>
      </c>
      <c r="L34" s="57">
        <f t="shared" si="7"/>
        <v>0</v>
      </c>
      <c r="M34" s="115"/>
      <c r="P34" s="81">
        <f t="shared" si="4"/>
        <v>0</v>
      </c>
      <c r="Q34" s="81">
        <f t="shared" si="8"/>
        <v>0</v>
      </c>
    </row>
    <row r="35" spans="1:17" ht="13.5" customHeight="1" x14ac:dyDescent="0.35">
      <c r="A35" s="110"/>
      <c r="B35" s="111"/>
      <c r="C35" s="111"/>
      <c r="D35" s="112"/>
      <c r="E35" s="112"/>
      <c r="F35" s="41">
        <f t="shared" si="2"/>
        <v>0</v>
      </c>
      <c r="G35" s="3"/>
      <c r="H35" s="41">
        <f t="shared" si="5"/>
        <v>0</v>
      </c>
      <c r="I35" s="41">
        <f t="shared" si="6"/>
        <v>0</v>
      </c>
      <c r="J35" s="41">
        <f t="shared" si="3"/>
        <v>0</v>
      </c>
      <c r="K35" s="22">
        <v>1</v>
      </c>
      <c r="L35" s="57">
        <f t="shared" si="7"/>
        <v>0</v>
      </c>
      <c r="M35" s="115"/>
      <c r="P35" s="81">
        <f t="shared" si="4"/>
        <v>0</v>
      </c>
      <c r="Q35" s="81">
        <f t="shared" si="8"/>
        <v>0</v>
      </c>
    </row>
    <row r="36" spans="1:17" ht="13.5" customHeight="1" x14ac:dyDescent="0.35">
      <c r="A36" s="110"/>
      <c r="B36" s="111"/>
      <c r="C36" s="111"/>
      <c r="D36" s="112"/>
      <c r="E36" s="112"/>
      <c r="F36" s="41">
        <f t="shared" si="2"/>
        <v>0</v>
      </c>
      <c r="G36" s="3"/>
      <c r="H36" s="41">
        <f t="shared" si="5"/>
        <v>0</v>
      </c>
      <c r="I36" s="41">
        <f t="shared" si="6"/>
        <v>0</v>
      </c>
      <c r="J36" s="41">
        <f t="shared" si="3"/>
        <v>0</v>
      </c>
      <c r="K36" s="22">
        <v>1</v>
      </c>
      <c r="L36" s="57">
        <f t="shared" si="7"/>
        <v>0</v>
      </c>
      <c r="M36" s="115"/>
      <c r="P36" s="81">
        <f t="shared" si="4"/>
        <v>0</v>
      </c>
      <c r="Q36" s="81">
        <f t="shared" si="8"/>
        <v>0</v>
      </c>
    </row>
    <row r="37" spans="1:17" ht="13.5" customHeight="1" x14ac:dyDescent="0.35">
      <c r="A37" s="110"/>
      <c r="B37" s="111"/>
      <c r="C37" s="111"/>
      <c r="D37" s="112"/>
      <c r="E37" s="112"/>
      <c r="F37" s="41">
        <f t="shared" si="2"/>
        <v>0</v>
      </c>
      <c r="G37" s="3"/>
      <c r="H37" s="41">
        <f t="shared" si="5"/>
        <v>0</v>
      </c>
      <c r="I37" s="41">
        <f t="shared" si="6"/>
        <v>0</v>
      </c>
      <c r="J37" s="41">
        <f t="shared" si="3"/>
        <v>0</v>
      </c>
      <c r="K37" s="22">
        <v>1</v>
      </c>
      <c r="L37" s="57">
        <f t="shared" si="7"/>
        <v>0</v>
      </c>
      <c r="M37" s="115"/>
      <c r="P37" s="81">
        <f t="shared" si="4"/>
        <v>0</v>
      </c>
      <c r="Q37" s="81">
        <f t="shared" si="8"/>
        <v>0</v>
      </c>
    </row>
    <row r="38" spans="1:17" ht="13.5" customHeight="1" x14ac:dyDescent="0.35">
      <c r="A38" s="110"/>
      <c r="B38" s="111"/>
      <c r="C38" s="111"/>
      <c r="D38" s="112"/>
      <c r="E38" s="112"/>
      <c r="F38" s="41">
        <f t="shared" si="2"/>
        <v>0</v>
      </c>
      <c r="G38" s="3"/>
      <c r="H38" s="41">
        <f t="shared" si="5"/>
        <v>0</v>
      </c>
      <c r="I38" s="41">
        <f t="shared" si="6"/>
        <v>0</v>
      </c>
      <c r="J38" s="41">
        <f t="shared" si="3"/>
        <v>0</v>
      </c>
      <c r="K38" s="22">
        <v>1</v>
      </c>
      <c r="L38" s="57">
        <f t="shared" si="7"/>
        <v>0</v>
      </c>
      <c r="M38" s="115"/>
      <c r="P38" s="81">
        <f t="shared" si="4"/>
        <v>0</v>
      </c>
      <c r="Q38" s="81">
        <f t="shared" si="8"/>
        <v>0</v>
      </c>
    </row>
    <row r="39" spans="1:17" ht="13.5" customHeight="1" x14ac:dyDescent="0.35">
      <c r="A39" s="110"/>
      <c r="B39" s="111"/>
      <c r="C39" s="111"/>
      <c r="D39" s="112"/>
      <c r="E39" s="112"/>
      <c r="F39" s="41">
        <f t="shared" si="2"/>
        <v>0</v>
      </c>
      <c r="G39" s="3"/>
      <c r="H39" s="41">
        <f t="shared" si="5"/>
        <v>0</v>
      </c>
      <c r="I39" s="41">
        <f t="shared" si="6"/>
        <v>0</v>
      </c>
      <c r="J39" s="41">
        <f t="shared" si="3"/>
        <v>0</v>
      </c>
      <c r="K39" s="22">
        <v>1</v>
      </c>
      <c r="L39" s="57">
        <f t="shared" si="7"/>
        <v>0</v>
      </c>
      <c r="M39" s="115"/>
      <c r="P39" s="81">
        <f t="shared" si="4"/>
        <v>0</v>
      </c>
      <c r="Q39" s="81">
        <f t="shared" si="8"/>
        <v>0</v>
      </c>
    </row>
    <row r="40" spans="1:17" ht="13.5" customHeight="1" x14ac:dyDescent="0.35">
      <c r="A40" s="110"/>
      <c r="B40" s="111"/>
      <c r="C40" s="111"/>
      <c r="D40" s="112"/>
      <c r="E40" s="112"/>
      <c r="F40" s="41">
        <f t="shared" si="2"/>
        <v>0</v>
      </c>
      <c r="G40" s="3"/>
      <c r="H40" s="41">
        <f t="shared" si="5"/>
        <v>0</v>
      </c>
      <c r="I40" s="41">
        <f t="shared" si="6"/>
        <v>0</v>
      </c>
      <c r="J40" s="41">
        <f t="shared" si="3"/>
        <v>0</v>
      </c>
      <c r="K40" s="22">
        <v>1</v>
      </c>
      <c r="L40" s="57">
        <f t="shared" si="7"/>
        <v>0</v>
      </c>
      <c r="M40" s="115"/>
      <c r="P40" s="81">
        <f t="shared" si="4"/>
        <v>0</v>
      </c>
      <c r="Q40" s="81">
        <f t="shared" si="8"/>
        <v>0</v>
      </c>
    </row>
    <row r="41" spans="1:17" ht="13.5" customHeight="1" x14ac:dyDescent="0.35">
      <c r="A41" s="110"/>
      <c r="B41" s="111"/>
      <c r="C41" s="111"/>
      <c r="D41" s="112"/>
      <c r="E41" s="112"/>
      <c r="F41" s="41">
        <f t="shared" si="2"/>
        <v>0</v>
      </c>
      <c r="G41" s="3"/>
      <c r="H41" s="41">
        <f t="shared" si="5"/>
        <v>0</v>
      </c>
      <c r="I41" s="41">
        <f t="shared" si="6"/>
        <v>0</v>
      </c>
      <c r="J41" s="41">
        <f t="shared" si="3"/>
        <v>0</v>
      </c>
      <c r="K41" s="22">
        <v>1</v>
      </c>
      <c r="L41" s="57">
        <f t="shared" si="7"/>
        <v>0</v>
      </c>
      <c r="M41" s="115"/>
      <c r="P41" s="81">
        <f t="shared" si="4"/>
        <v>0</v>
      </c>
      <c r="Q41" s="81">
        <f t="shared" si="8"/>
        <v>0</v>
      </c>
    </row>
    <row r="42" spans="1:17" ht="13.5" customHeight="1" x14ac:dyDescent="0.35">
      <c r="A42" s="110"/>
      <c r="B42" s="111"/>
      <c r="C42" s="111"/>
      <c r="D42" s="112"/>
      <c r="E42" s="112"/>
      <c r="F42" s="41">
        <f t="shared" si="2"/>
        <v>0</v>
      </c>
      <c r="G42" s="3"/>
      <c r="H42" s="41">
        <f t="shared" si="5"/>
        <v>0</v>
      </c>
      <c r="I42" s="41">
        <f t="shared" si="6"/>
        <v>0</v>
      </c>
      <c r="J42" s="41">
        <f t="shared" si="3"/>
        <v>0</v>
      </c>
      <c r="K42" s="22">
        <v>1</v>
      </c>
      <c r="L42" s="57">
        <f t="shared" si="7"/>
        <v>0</v>
      </c>
      <c r="M42" s="115"/>
      <c r="P42" s="81">
        <f t="shared" si="4"/>
        <v>0</v>
      </c>
      <c r="Q42" s="81">
        <f t="shared" si="8"/>
        <v>0</v>
      </c>
    </row>
    <row r="43" spans="1:17" ht="13.5" customHeight="1" x14ac:dyDescent="0.35">
      <c r="A43" s="110"/>
      <c r="B43" s="111"/>
      <c r="C43" s="111"/>
      <c r="D43" s="112"/>
      <c r="E43" s="112"/>
      <c r="F43" s="41">
        <f t="shared" si="2"/>
        <v>0</v>
      </c>
      <c r="G43" s="3"/>
      <c r="H43" s="41">
        <f t="shared" si="5"/>
        <v>0</v>
      </c>
      <c r="I43" s="41">
        <f t="shared" si="6"/>
        <v>0</v>
      </c>
      <c r="J43" s="41">
        <f t="shared" si="3"/>
        <v>0</v>
      </c>
      <c r="K43" s="22">
        <v>1</v>
      </c>
      <c r="L43" s="57">
        <f t="shared" si="7"/>
        <v>0</v>
      </c>
      <c r="M43" s="115"/>
      <c r="P43" s="81">
        <f t="shared" si="4"/>
        <v>0</v>
      </c>
      <c r="Q43" s="81">
        <f t="shared" si="8"/>
        <v>0</v>
      </c>
    </row>
    <row r="44" spans="1:17" ht="13.5" customHeight="1" x14ac:dyDescent="0.35">
      <c r="A44" s="110"/>
      <c r="B44" s="111"/>
      <c r="C44" s="111"/>
      <c r="D44" s="112"/>
      <c r="E44" s="112"/>
      <c r="F44" s="41">
        <f t="shared" si="2"/>
        <v>0</v>
      </c>
      <c r="G44" s="3"/>
      <c r="H44" s="41">
        <f t="shared" si="5"/>
        <v>0</v>
      </c>
      <c r="I44" s="41">
        <f t="shared" si="6"/>
        <v>0</v>
      </c>
      <c r="J44" s="41">
        <f t="shared" si="3"/>
        <v>0</v>
      </c>
      <c r="K44" s="22">
        <v>1</v>
      </c>
      <c r="L44" s="57">
        <f t="shared" si="7"/>
        <v>0</v>
      </c>
      <c r="M44" s="115"/>
      <c r="P44" s="81">
        <f t="shared" si="4"/>
        <v>0</v>
      </c>
      <c r="Q44" s="81">
        <f t="shared" si="8"/>
        <v>0</v>
      </c>
    </row>
    <row r="45" spans="1:17" ht="13.5" customHeight="1" x14ac:dyDescent="0.35">
      <c r="A45" s="110"/>
      <c r="B45" s="111"/>
      <c r="C45" s="111"/>
      <c r="D45" s="112"/>
      <c r="E45" s="112"/>
      <c r="F45" s="41">
        <f t="shared" si="2"/>
        <v>0</v>
      </c>
      <c r="G45" s="3"/>
      <c r="H45" s="41">
        <f t="shared" si="5"/>
        <v>0</v>
      </c>
      <c r="I45" s="41">
        <f t="shared" si="6"/>
        <v>0</v>
      </c>
      <c r="J45" s="41">
        <f t="shared" si="3"/>
        <v>0</v>
      </c>
      <c r="K45" s="22">
        <v>1</v>
      </c>
      <c r="L45" s="57">
        <f t="shared" si="7"/>
        <v>0</v>
      </c>
      <c r="M45" s="115"/>
      <c r="P45" s="81">
        <f t="shared" si="4"/>
        <v>0</v>
      </c>
      <c r="Q45" s="81">
        <f t="shared" si="8"/>
        <v>0</v>
      </c>
    </row>
    <row r="46" spans="1:17" ht="13.5" customHeight="1" x14ac:dyDescent="0.35">
      <c r="A46" s="110"/>
      <c r="B46" s="111"/>
      <c r="C46" s="111"/>
      <c r="D46" s="112"/>
      <c r="E46" s="112"/>
      <c r="F46" s="41">
        <f t="shared" si="2"/>
        <v>0</v>
      </c>
      <c r="G46" s="3"/>
      <c r="H46" s="41">
        <f t="shared" si="5"/>
        <v>0</v>
      </c>
      <c r="I46" s="41">
        <f t="shared" si="6"/>
        <v>0</v>
      </c>
      <c r="J46" s="41">
        <f t="shared" si="3"/>
        <v>0</v>
      </c>
      <c r="K46" s="22">
        <v>1</v>
      </c>
      <c r="L46" s="57">
        <f t="shared" si="7"/>
        <v>0</v>
      </c>
      <c r="M46" s="115"/>
      <c r="P46" s="81">
        <f t="shared" si="4"/>
        <v>0</v>
      </c>
      <c r="Q46" s="81">
        <f t="shared" si="8"/>
        <v>0</v>
      </c>
    </row>
    <row r="47" spans="1:17" ht="13.5" customHeight="1" x14ac:dyDescent="0.35">
      <c r="A47" s="110"/>
      <c r="B47" s="111"/>
      <c r="C47" s="111"/>
      <c r="D47" s="112"/>
      <c r="E47" s="112"/>
      <c r="F47" s="41">
        <f t="shared" si="2"/>
        <v>0</v>
      </c>
      <c r="G47" s="3"/>
      <c r="H47" s="41">
        <f t="shared" si="5"/>
        <v>0</v>
      </c>
      <c r="I47" s="41">
        <f t="shared" si="6"/>
        <v>0</v>
      </c>
      <c r="J47" s="41">
        <f t="shared" si="3"/>
        <v>0</v>
      </c>
      <c r="K47" s="22">
        <v>1</v>
      </c>
      <c r="L47" s="57">
        <f t="shared" si="7"/>
        <v>0</v>
      </c>
      <c r="M47" s="115"/>
      <c r="P47" s="81">
        <f t="shared" si="4"/>
        <v>0</v>
      </c>
      <c r="Q47" s="81">
        <f t="shared" si="8"/>
        <v>0</v>
      </c>
    </row>
    <row r="48" spans="1:17" ht="13.5" customHeight="1" x14ac:dyDescent="0.35">
      <c r="A48" s="110"/>
      <c r="B48" s="111"/>
      <c r="C48" s="111"/>
      <c r="D48" s="112"/>
      <c r="E48" s="112"/>
      <c r="F48" s="41">
        <f t="shared" si="2"/>
        <v>0</v>
      </c>
      <c r="G48" s="3"/>
      <c r="H48" s="41">
        <f t="shared" si="5"/>
        <v>0</v>
      </c>
      <c r="I48" s="41">
        <f t="shared" si="6"/>
        <v>0</v>
      </c>
      <c r="J48" s="41">
        <f t="shared" si="3"/>
        <v>0</v>
      </c>
      <c r="K48" s="22">
        <v>1</v>
      </c>
      <c r="L48" s="57">
        <f t="shared" si="7"/>
        <v>0</v>
      </c>
      <c r="M48" s="115"/>
      <c r="P48" s="81">
        <f t="shared" si="4"/>
        <v>0</v>
      </c>
      <c r="Q48" s="81">
        <f t="shared" si="8"/>
        <v>0</v>
      </c>
    </row>
    <row r="49" spans="1:17" ht="13.5" customHeight="1" x14ac:dyDescent="0.35">
      <c r="A49" s="110"/>
      <c r="B49" s="111"/>
      <c r="C49" s="111"/>
      <c r="D49" s="112"/>
      <c r="E49" s="112"/>
      <c r="F49" s="41">
        <f t="shared" si="2"/>
        <v>0</v>
      </c>
      <c r="G49" s="3"/>
      <c r="H49" s="41">
        <f t="shared" si="5"/>
        <v>0</v>
      </c>
      <c r="I49" s="41">
        <f t="shared" si="6"/>
        <v>0</v>
      </c>
      <c r="J49" s="41">
        <f t="shared" si="3"/>
        <v>0</v>
      </c>
      <c r="K49" s="22">
        <v>1</v>
      </c>
      <c r="L49" s="57">
        <f t="shared" si="7"/>
        <v>0</v>
      </c>
      <c r="M49" s="115"/>
      <c r="P49" s="81">
        <f t="shared" si="4"/>
        <v>0</v>
      </c>
      <c r="Q49" s="81">
        <f t="shared" si="8"/>
        <v>0</v>
      </c>
    </row>
    <row r="50" spans="1:17" ht="13.5" customHeight="1" x14ac:dyDescent="0.35">
      <c r="A50" s="110"/>
      <c r="B50" s="111"/>
      <c r="C50" s="111"/>
      <c r="D50" s="112"/>
      <c r="E50" s="112"/>
      <c r="F50" s="41">
        <f t="shared" si="2"/>
        <v>0</v>
      </c>
      <c r="G50" s="3"/>
      <c r="H50" s="41">
        <f t="shared" si="5"/>
        <v>0</v>
      </c>
      <c r="I50" s="41">
        <f t="shared" si="6"/>
        <v>0</v>
      </c>
      <c r="J50" s="41">
        <f t="shared" si="3"/>
        <v>0</v>
      </c>
      <c r="K50" s="22">
        <v>1</v>
      </c>
      <c r="L50" s="57">
        <f t="shared" si="7"/>
        <v>0</v>
      </c>
      <c r="M50" s="115"/>
      <c r="P50" s="81">
        <f t="shared" si="4"/>
        <v>0</v>
      </c>
      <c r="Q50" s="81">
        <f t="shared" si="8"/>
        <v>0</v>
      </c>
    </row>
    <row r="51" spans="1:17" ht="13.5" customHeight="1" x14ac:dyDescent="0.35">
      <c r="A51" s="110"/>
      <c r="B51" s="111"/>
      <c r="C51" s="111"/>
      <c r="D51" s="112"/>
      <c r="E51" s="112"/>
      <c r="F51" s="41">
        <f t="shared" si="2"/>
        <v>0</v>
      </c>
      <c r="G51" s="3"/>
      <c r="H51" s="41">
        <f t="shared" si="5"/>
        <v>0</v>
      </c>
      <c r="I51" s="41">
        <f t="shared" si="6"/>
        <v>0</v>
      </c>
      <c r="J51" s="41">
        <f t="shared" si="3"/>
        <v>0</v>
      </c>
      <c r="K51" s="22">
        <v>1</v>
      </c>
      <c r="L51" s="57">
        <f t="shared" si="7"/>
        <v>0</v>
      </c>
      <c r="M51" s="115"/>
      <c r="P51" s="81">
        <f t="shared" si="4"/>
        <v>0</v>
      </c>
      <c r="Q51" s="81">
        <f t="shared" si="8"/>
        <v>0</v>
      </c>
    </row>
    <row r="52" spans="1:17" ht="13.5" customHeight="1" x14ac:dyDescent="0.35">
      <c r="A52" s="110"/>
      <c r="B52" s="111"/>
      <c r="C52" s="111"/>
      <c r="D52" s="112"/>
      <c r="E52" s="112"/>
      <c r="F52" s="41">
        <f t="shared" si="2"/>
        <v>0</v>
      </c>
      <c r="G52" s="3"/>
      <c r="H52" s="41">
        <f t="shared" si="5"/>
        <v>0</v>
      </c>
      <c r="I52" s="41">
        <f t="shared" si="6"/>
        <v>0</v>
      </c>
      <c r="J52" s="41">
        <f t="shared" si="3"/>
        <v>0</v>
      </c>
      <c r="K52" s="22">
        <v>1</v>
      </c>
      <c r="L52" s="57">
        <f t="shared" si="7"/>
        <v>0</v>
      </c>
      <c r="M52" s="115"/>
      <c r="P52" s="81">
        <f t="shared" si="4"/>
        <v>0</v>
      </c>
      <c r="Q52" s="81">
        <f t="shared" si="8"/>
        <v>0</v>
      </c>
    </row>
    <row r="53" spans="1:17" ht="13.5" customHeight="1" x14ac:dyDescent="0.35">
      <c r="A53" s="110"/>
      <c r="B53" s="111"/>
      <c r="C53" s="111"/>
      <c r="D53" s="112"/>
      <c r="E53" s="112"/>
      <c r="F53" s="41">
        <f t="shared" si="2"/>
        <v>0</v>
      </c>
      <c r="G53" s="3"/>
      <c r="H53" s="41">
        <f t="shared" si="5"/>
        <v>0</v>
      </c>
      <c r="I53" s="41">
        <f t="shared" si="6"/>
        <v>0</v>
      </c>
      <c r="J53" s="41">
        <f t="shared" si="3"/>
        <v>0</v>
      </c>
      <c r="K53" s="22">
        <v>1</v>
      </c>
      <c r="L53" s="57">
        <f t="shared" si="7"/>
        <v>0</v>
      </c>
      <c r="M53" s="115"/>
      <c r="P53" s="81">
        <f t="shared" si="4"/>
        <v>0</v>
      </c>
      <c r="Q53" s="81">
        <f t="shared" si="8"/>
        <v>0</v>
      </c>
    </row>
    <row r="54" spans="1:17" ht="13.5" customHeight="1" x14ac:dyDescent="0.35">
      <c r="A54" s="110"/>
      <c r="B54" s="111"/>
      <c r="C54" s="111"/>
      <c r="D54" s="112"/>
      <c r="E54" s="112"/>
      <c r="F54" s="41">
        <f t="shared" si="2"/>
        <v>0</v>
      </c>
      <c r="G54" s="3"/>
      <c r="H54" s="41">
        <f t="shared" si="5"/>
        <v>0</v>
      </c>
      <c r="I54" s="41">
        <f t="shared" si="6"/>
        <v>0</v>
      </c>
      <c r="J54" s="41">
        <f t="shared" si="3"/>
        <v>0</v>
      </c>
      <c r="K54" s="22">
        <v>1</v>
      </c>
      <c r="L54" s="57">
        <f t="shared" si="7"/>
        <v>0</v>
      </c>
      <c r="M54" s="115"/>
      <c r="P54" s="81">
        <f t="shared" si="4"/>
        <v>0</v>
      </c>
      <c r="Q54" s="81">
        <f t="shared" si="8"/>
        <v>0</v>
      </c>
    </row>
    <row r="55" spans="1:17" ht="13.5" customHeight="1" x14ac:dyDescent="0.35">
      <c r="A55" s="110"/>
      <c r="B55" s="111"/>
      <c r="C55" s="111"/>
      <c r="D55" s="112"/>
      <c r="E55" s="112"/>
      <c r="F55" s="41">
        <f t="shared" si="2"/>
        <v>0</v>
      </c>
      <c r="G55" s="3"/>
      <c r="H55" s="41">
        <f t="shared" si="5"/>
        <v>0</v>
      </c>
      <c r="I55" s="41">
        <f t="shared" si="6"/>
        <v>0</v>
      </c>
      <c r="J55" s="41">
        <f t="shared" si="3"/>
        <v>0</v>
      </c>
      <c r="K55" s="22">
        <v>1</v>
      </c>
      <c r="L55" s="57">
        <f t="shared" si="7"/>
        <v>0</v>
      </c>
      <c r="M55" s="115"/>
      <c r="P55" s="81">
        <f t="shared" si="4"/>
        <v>0</v>
      </c>
      <c r="Q55" s="81">
        <f t="shared" si="8"/>
        <v>0</v>
      </c>
    </row>
    <row r="56" spans="1:17" ht="13.5" customHeight="1" x14ac:dyDescent="0.35">
      <c r="A56" s="110"/>
      <c r="B56" s="111"/>
      <c r="C56" s="111"/>
      <c r="D56" s="112"/>
      <c r="E56" s="112"/>
      <c r="F56" s="41">
        <f t="shared" si="2"/>
        <v>0</v>
      </c>
      <c r="G56" s="3"/>
      <c r="H56" s="41">
        <f t="shared" si="5"/>
        <v>0</v>
      </c>
      <c r="I56" s="41">
        <f t="shared" si="6"/>
        <v>0</v>
      </c>
      <c r="J56" s="41">
        <f t="shared" si="3"/>
        <v>0</v>
      </c>
      <c r="K56" s="22">
        <v>1</v>
      </c>
      <c r="L56" s="57">
        <f t="shared" si="7"/>
        <v>0</v>
      </c>
      <c r="M56" s="115"/>
      <c r="P56" s="81">
        <f t="shared" si="4"/>
        <v>0</v>
      </c>
      <c r="Q56" s="81">
        <f t="shared" si="8"/>
        <v>0</v>
      </c>
    </row>
    <row r="57" spans="1:17" ht="13.5" customHeight="1" x14ac:dyDescent="0.35">
      <c r="A57" s="110"/>
      <c r="B57" s="111"/>
      <c r="C57" s="111"/>
      <c r="D57" s="112"/>
      <c r="E57" s="112"/>
      <c r="F57" s="41">
        <f t="shared" si="2"/>
        <v>0</v>
      </c>
      <c r="G57" s="3"/>
      <c r="H57" s="41">
        <f t="shared" si="5"/>
        <v>0</v>
      </c>
      <c r="I57" s="41">
        <f t="shared" si="6"/>
        <v>0</v>
      </c>
      <c r="J57" s="41">
        <f t="shared" si="3"/>
        <v>0</v>
      </c>
      <c r="K57" s="22">
        <v>1</v>
      </c>
      <c r="L57" s="57">
        <f t="shared" si="7"/>
        <v>0</v>
      </c>
      <c r="M57" s="115"/>
      <c r="P57" s="81">
        <f t="shared" si="4"/>
        <v>0</v>
      </c>
      <c r="Q57" s="81">
        <f t="shared" si="8"/>
        <v>0</v>
      </c>
    </row>
    <row r="58" spans="1:17" ht="13.5" customHeight="1" x14ac:dyDescent="0.35">
      <c r="A58" s="110"/>
      <c r="B58" s="111"/>
      <c r="C58" s="111"/>
      <c r="D58" s="112"/>
      <c r="E58" s="112"/>
      <c r="F58" s="41">
        <f t="shared" si="2"/>
        <v>0</v>
      </c>
      <c r="G58" s="3"/>
      <c r="H58" s="41">
        <f t="shared" si="5"/>
        <v>0</v>
      </c>
      <c r="I58" s="41">
        <f t="shared" si="6"/>
        <v>0</v>
      </c>
      <c r="J58" s="41">
        <f t="shared" si="3"/>
        <v>0</v>
      </c>
      <c r="K58" s="22">
        <v>1</v>
      </c>
      <c r="L58" s="57">
        <f t="shared" si="7"/>
        <v>0</v>
      </c>
      <c r="M58" s="115"/>
      <c r="P58" s="81">
        <f t="shared" si="4"/>
        <v>0</v>
      </c>
      <c r="Q58" s="81">
        <f t="shared" si="8"/>
        <v>0</v>
      </c>
    </row>
    <row r="59" spans="1:17" ht="13.5" customHeight="1" x14ac:dyDescent="0.35">
      <c r="A59" s="110"/>
      <c r="B59" s="111"/>
      <c r="C59" s="111"/>
      <c r="D59" s="112"/>
      <c r="E59" s="112"/>
      <c r="F59" s="41">
        <f t="shared" si="2"/>
        <v>0</v>
      </c>
      <c r="G59" s="3"/>
      <c r="H59" s="41">
        <f t="shared" si="5"/>
        <v>0</v>
      </c>
      <c r="I59" s="41">
        <f t="shared" si="6"/>
        <v>0</v>
      </c>
      <c r="J59" s="41">
        <f t="shared" si="3"/>
        <v>0</v>
      </c>
      <c r="K59" s="22">
        <v>1</v>
      </c>
      <c r="L59" s="57">
        <f t="shared" si="7"/>
        <v>0</v>
      </c>
      <c r="M59" s="115"/>
      <c r="P59" s="81">
        <f t="shared" si="4"/>
        <v>0</v>
      </c>
      <c r="Q59" s="81">
        <f t="shared" si="8"/>
        <v>0</v>
      </c>
    </row>
    <row r="60" spans="1:17" ht="13.5" customHeight="1" x14ac:dyDescent="0.35">
      <c r="A60" s="110"/>
      <c r="B60" s="111"/>
      <c r="C60" s="111"/>
      <c r="D60" s="112"/>
      <c r="E60" s="112"/>
      <c r="F60" s="41">
        <f t="shared" si="2"/>
        <v>0</v>
      </c>
      <c r="G60" s="3"/>
      <c r="H60" s="41">
        <f t="shared" si="5"/>
        <v>0</v>
      </c>
      <c r="I60" s="41">
        <f t="shared" si="6"/>
        <v>0</v>
      </c>
      <c r="J60" s="41">
        <f t="shared" si="3"/>
        <v>0</v>
      </c>
      <c r="K60" s="22">
        <v>1</v>
      </c>
      <c r="L60" s="57">
        <f t="shared" si="7"/>
        <v>0</v>
      </c>
      <c r="M60" s="115"/>
      <c r="P60" s="81">
        <f t="shared" si="4"/>
        <v>0</v>
      </c>
      <c r="Q60" s="81">
        <f t="shared" si="8"/>
        <v>0</v>
      </c>
    </row>
    <row r="61" spans="1:17" ht="13.5" customHeight="1" x14ac:dyDescent="0.35">
      <c r="A61" s="110"/>
      <c r="B61" s="111"/>
      <c r="C61" s="111"/>
      <c r="D61" s="112"/>
      <c r="E61" s="112"/>
      <c r="F61" s="41">
        <f t="shared" si="2"/>
        <v>0</v>
      </c>
      <c r="G61" s="3"/>
      <c r="H61" s="41">
        <f t="shared" si="5"/>
        <v>0</v>
      </c>
      <c r="I61" s="41">
        <f t="shared" si="6"/>
        <v>0</v>
      </c>
      <c r="J61" s="41">
        <f t="shared" si="3"/>
        <v>0</v>
      </c>
      <c r="K61" s="22">
        <v>1</v>
      </c>
      <c r="L61" s="57">
        <f t="shared" si="7"/>
        <v>0</v>
      </c>
      <c r="M61" s="115"/>
      <c r="P61" s="81">
        <f t="shared" si="4"/>
        <v>0</v>
      </c>
      <c r="Q61" s="81">
        <f t="shared" si="8"/>
        <v>0</v>
      </c>
    </row>
    <row r="62" spans="1:17" ht="13.5" customHeight="1" x14ac:dyDescent="0.35">
      <c r="A62" s="110"/>
      <c r="B62" s="111"/>
      <c r="C62" s="111"/>
      <c r="D62" s="112"/>
      <c r="E62" s="112"/>
      <c r="F62" s="41">
        <f t="shared" si="2"/>
        <v>0</v>
      </c>
      <c r="G62" s="3"/>
      <c r="H62" s="41">
        <f t="shared" si="5"/>
        <v>0</v>
      </c>
      <c r="I62" s="41">
        <f t="shared" si="6"/>
        <v>0</v>
      </c>
      <c r="J62" s="41">
        <f t="shared" si="3"/>
        <v>0</v>
      </c>
      <c r="K62" s="22">
        <v>1</v>
      </c>
      <c r="L62" s="57">
        <f t="shared" si="7"/>
        <v>0</v>
      </c>
      <c r="M62" s="115"/>
      <c r="P62" s="81">
        <f t="shared" si="4"/>
        <v>0</v>
      </c>
      <c r="Q62" s="81">
        <f t="shared" si="8"/>
        <v>0</v>
      </c>
    </row>
    <row r="63" spans="1:17" ht="13.5" customHeight="1" x14ac:dyDescent="0.35">
      <c r="A63" s="110"/>
      <c r="B63" s="111"/>
      <c r="C63" s="111"/>
      <c r="D63" s="112"/>
      <c r="E63" s="112"/>
      <c r="F63" s="41">
        <f t="shared" si="2"/>
        <v>0</v>
      </c>
      <c r="G63" s="3"/>
      <c r="H63" s="41">
        <f t="shared" si="5"/>
        <v>0</v>
      </c>
      <c r="I63" s="41">
        <f t="shared" si="6"/>
        <v>0</v>
      </c>
      <c r="J63" s="41">
        <f t="shared" si="3"/>
        <v>0</v>
      </c>
      <c r="K63" s="22">
        <v>1</v>
      </c>
      <c r="L63" s="57">
        <f t="shared" si="7"/>
        <v>0</v>
      </c>
      <c r="M63" s="115"/>
      <c r="P63" s="81">
        <f t="shared" si="4"/>
        <v>0</v>
      </c>
      <c r="Q63" s="81">
        <f t="shared" si="8"/>
        <v>0</v>
      </c>
    </row>
    <row r="64" spans="1:17" ht="13.5" customHeight="1" x14ac:dyDescent="0.35">
      <c r="A64" s="110"/>
      <c r="B64" s="111"/>
      <c r="C64" s="111"/>
      <c r="D64" s="112"/>
      <c r="E64" s="112"/>
      <c r="F64" s="41">
        <f t="shared" si="2"/>
        <v>0</v>
      </c>
      <c r="G64" s="3"/>
      <c r="H64" s="41">
        <f t="shared" si="5"/>
        <v>0</v>
      </c>
      <c r="I64" s="41">
        <f t="shared" si="6"/>
        <v>0</v>
      </c>
      <c r="J64" s="41">
        <f t="shared" si="3"/>
        <v>0</v>
      </c>
      <c r="K64" s="22">
        <v>1</v>
      </c>
      <c r="L64" s="57">
        <f t="shared" si="7"/>
        <v>0</v>
      </c>
      <c r="M64" s="115"/>
      <c r="P64" s="81">
        <f t="shared" si="4"/>
        <v>0</v>
      </c>
      <c r="Q64" s="81">
        <f t="shared" si="8"/>
        <v>0</v>
      </c>
    </row>
    <row r="65" spans="1:17" ht="13.5" customHeight="1" x14ac:dyDescent="0.35">
      <c r="A65" s="110"/>
      <c r="B65" s="111"/>
      <c r="C65" s="111"/>
      <c r="D65" s="112"/>
      <c r="E65" s="112"/>
      <c r="F65" s="41">
        <f t="shared" si="2"/>
        <v>0</v>
      </c>
      <c r="G65" s="3"/>
      <c r="H65" s="41">
        <f t="shared" si="5"/>
        <v>0</v>
      </c>
      <c r="I65" s="41">
        <f t="shared" si="6"/>
        <v>0</v>
      </c>
      <c r="J65" s="41">
        <f t="shared" si="3"/>
        <v>0</v>
      </c>
      <c r="K65" s="22">
        <v>1</v>
      </c>
      <c r="L65" s="57">
        <f t="shared" si="7"/>
        <v>0</v>
      </c>
      <c r="M65" s="115"/>
      <c r="P65" s="81">
        <f t="shared" si="4"/>
        <v>0</v>
      </c>
      <c r="Q65" s="81">
        <f t="shared" si="8"/>
        <v>0</v>
      </c>
    </row>
    <row r="66" spans="1:17" ht="13.5" customHeight="1" x14ac:dyDescent="0.35">
      <c r="A66" s="110"/>
      <c r="B66" s="111"/>
      <c r="C66" s="111"/>
      <c r="D66" s="112"/>
      <c r="E66" s="112"/>
      <c r="F66" s="41">
        <f t="shared" si="2"/>
        <v>0</v>
      </c>
      <c r="G66" s="3"/>
      <c r="H66" s="41">
        <f t="shared" si="5"/>
        <v>0</v>
      </c>
      <c r="I66" s="41">
        <f t="shared" si="6"/>
        <v>0</v>
      </c>
      <c r="J66" s="41">
        <f t="shared" si="3"/>
        <v>0</v>
      </c>
      <c r="K66" s="22">
        <v>1</v>
      </c>
      <c r="L66" s="57">
        <f t="shared" si="7"/>
        <v>0</v>
      </c>
      <c r="M66" s="115"/>
      <c r="P66" s="81">
        <f t="shared" si="4"/>
        <v>0</v>
      </c>
      <c r="Q66" s="81">
        <f t="shared" si="8"/>
        <v>0</v>
      </c>
    </row>
    <row r="67" spans="1:17" ht="13.5" customHeight="1" x14ac:dyDescent="0.35">
      <c r="A67" s="110"/>
      <c r="B67" s="111"/>
      <c r="C67" s="111"/>
      <c r="D67" s="112"/>
      <c r="E67" s="112"/>
      <c r="F67" s="41">
        <f t="shared" si="2"/>
        <v>0</v>
      </c>
      <c r="G67" s="3"/>
      <c r="H67" s="41">
        <f t="shared" si="5"/>
        <v>0</v>
      </c>
      <c r="I67" s="41">
        <f t="shared" si="6"/>
        <v>0</v>
      </c>
      <c r="J67" s="41">
        <f t="shared" si="3"/>
        <v>0</v>
      </c>
      <c r="K67" s="22">
        <v>1</v>
      </c>
      <c r="L67" s="57">
        <f t="shared" si="7"/>
        <v>0</v>
      </c>
      <c r="M67" s="115"/>
      <c r="P67" s="81">
        <f t="shared" si="4"/>
        <v>0</v>
      </c>
      <c r="Q67" s="81">
        <f t="shared" si="8"/>
        <v>0</v>
      </c>
    </row>
    <row r="68" spans="1:17" ht="13.5" customHeight="1" x14ac:dyDescent="0.35">
      <c r="A68" s="110"/>
      <c r="B68" s="111"/>
      <c r="C68" s="111"/>
      <c r="D68" s="112"/>
      <c r="E68" s="112"/>
      <c r="F68" s="41">
        <f t="shared" si="2"/>
        <v>0</v>
      </c>
      <c r="G68" s="3"/>
      <c r="H68" s="41">
        <f t="shared" si="5"/>
        <v>0</v>
      </c>
      <c r="I68" s="41">
        <f t="shared" si="6"/>
        <v>0</v>
      </c>
      <c r="J68" s="41">
        <f t="shared" si="3"/>
        <v>0</v>
      </c>
      <c r="K68" s="22">
        <v>1</v>
      </c>
      <c r="L68" s="57">
        <f t="shared" si="7"/>
        <v>0</v>
      </c>
      <c r="M68" s="115"/>
      <c r="P68" s="81">
        <f t="shared" si="4"/>
        <v>0</v>
      </c>
      <c r="Q68" s="81">
        <f t="shared" si="8"/>
        <v>0</v>
      </c>
    </row>
    <row r="69" spans="1:17" ht="13.5" customHeight="1" x14ac:dyDescent="0.35">
      <c r="A69" s="110"/>
      <c r="B69" s="111"/>
      <c r="C69" s="111"/>
      <c r="D69" s="112"/>
      <c r="E69" s="112"/>
      <c r="F69" s="41">
        <f t="shared" si="2"/>
        <v>0</v>
      </c>
      <c r="G69" s="3"/>
      <c r="H69" s="41">
        <f t="shared" si="5"/>
        <v>0</v>
      </c>
      <c r="I69" s="41">
        <f t="shared" si="6"/>
        <v>0</v>
      </c>
      <c r="J69" s="41">
        <f t="shared" si="3"/>
        <v>0</v>
      </c>
      <c r="K69" s="22">
        <v>1</v>
      </c>
      <c r="L69" s="57">
        <f t="shared" si="7"/>
        <v>0</v>
      </c>
      <c r="M69" s="115"/>
      <c r="P69" s="81">
        <f t="shared" si="4"/>
        <v>0</v>
      </c>
      <c r="Q69" s="81">
        <f t="shared" si="8"/>
        <v>0</v>
      </c>
    </row>
    <row r="70" spans="1:17" ht="13.5" customHeight="1" x14ac:dyDescent="0.35">
      <c r="A70" s="110"/>
      <c r="B70" s="111"/>
      <c r="C70" s="111"/>
      <c r="D70" s="112"/>
      <c r="E70" s="112"/>
      <c r="F70" s="41">
        <f t="shared" si="2"/>
        <v>0</v>
      </c>
      <c r="G70" s="3"/>
      <c r="H70" s="41">
        <f t="shared" si="5"/>
        <v>0</v>
      </c>
      <c r="I70" s="41">
        <f t="shared" si="6"/>
        <v>0</v>
      </c>
      <c r="J70" s="41">
        <f t="shared" si="3"/>
        <v>0</v>
      </c>
      <c r="K70" s="22">
        <v>1</v>
      </c>
      <c r="L70" s="57">
        <f t="shared" si="7"/>
        <v>0</v>
      </c>
      <c r="M70" s="115"/>
      <c r="P70" s="81">
        <f t="shared" si="4"/>
        <v>0</v>
      </c>
      <c r="Q70" s="81">
        <f t="shared" si="8"/>
        <v>0</v>
      </c>
    </row>
    <row r="71" spans="1:17" ht="13.5" customHeight="1" x14ac:dyDescent="0.35">
      <c r="A71" s="110"/>
      <c r="B71" s="111"/>
      <c r="C71" s="111"/>
      <c r="D71" s="112"/>
      <c r="E71" s="112"/>
      <c r="F71" s="41">
        <f t="shared" si="2"/>
        <v>0</v>
      </c>
      <c r="G71" s="3"/>
      <c r="H71" s="41">
        <f t="shared" si="5"/>
        <v>0</v>
      </c>
      <c r="I71" s="41">
        <f t="shared" si="6"/>
        <v>0</v>
      </c>
      <c r="J71" s="41">
        <f t="shared" si="3"/>
        <v>0</v>
      </c>
      <c r="K71" s="22">
        <v>1</v>
      </c>
      <c r="L71" s="57">
        <f t="shared" si="7"/>
        <v>0</v>
      </c>
      <c r="M71" s="115"/>
      <c r="P71" s="81">
        <f t="shared" si="4"/>
        <v>0</v>
      </c>
      <c r="Q71" s="81">
        <f t="shared" si="8"/>
        <v>0</v>
      </c>
    </row>
    <row r="72" spans="1:17" ht="13.5" customHeight="1" x14ac:dyDescent="0.35">
      <c r="A72" s="110"/>
      <c r="B72" s="111"/>
      <c r="C72" s="111"/>
      <c r="D72" s="112"/>
      <c r="E72" s="112"/>
      <c r="F72" s="41">
        <f t="shared" si="2"/>
        <v>0</v>
      </c>
      <c r="G72" s="3"/>
      <c r="H72" s="41">
        <f t="shared" si="5"/>
        <v>0</v>
      </c>
      <c r="I72" s="41">
        <f t="shared" si="6"/>
        <v>0</v>
      </c>
      <c r="J72" s="41">
        <f t="shared" si="3"/>
        <v>0</v>
      </c>
      <c r="K72" s="22">
        <v>1</v>
      </c>
      <c r="L72" s="57">
        <f t="shared" si="7"/>
        <v>0</v>
      </c>
      <c r="M72" s="115"/>
      <c r="P72" s="81">
        <f t="shared" si="4"/>
        <v>0</v>
      </c>
      <c r="Q72" s="81">
        <f t="shared" si="8"/>
        <v>0</v>
      </c>
    </row>
    <row r="73" spans="1:17" ht="13.5" customHeight="1" x14ac:dyDescent="0.35">
      <c r="A73" s="110"/>
      <c r="B73" s="111"/>
      <c r="C73" s="111"/>
      <c r="D73" s="112"/>
      <c r="E73" s="112"/>
      <c r="F73" s="41">
        <f t="shared" si="2"/>
        <v>0</v>
      </c>
      <c r="G73" s="3"/>
      <c r="H73" s="41">
        <f t="shared" si="5"/>
        <v>0</v>
      </c>
      <c r="I73" s="41">
        <f>E73*G73</f>
        <v>0</v>
      </c>
      <c r="J73" s="41">
        <f>SUM(H73:I73)</f>
        <v>0</v>
      </c>
      <c r="K73" s="22">
        <v>1</v>
      </c>
      <c r="L73" s="57">
        <f t="shared" si="7"/>
        <v>0</v>
      </c>
      <c r="M73" s="115"/>
      <c r="P73" s="81">
        <f t="shared" si="4"/>
        <v>0</v>
      </c>
      <c r="Q73" s="81">
        <f t="shared" si="8"/>
        <v>0</v>
      </c>
    </row>
    <row r="74" spans="1:17" ht="13.5" customHeight="1" x14ac:dyDescent="0.35">
      <c r="A74" s="110"/>
      <c r="B74" s="111"/>
      <c r="C74" s="111"/>
      <c r="D74" s="112"/>
      <c r="E74" s="112"/>
      <c r="F74" s="41">
        <f t="shared" si="2"/>
        <v>0</v>
      </c>
      <c r="G74" s="113"/>
      <c r="H74" s="58">
        <f t="shared" si="5"/>
        <v>0</v>
      </c>
      <c r="I74" s="41">
        <f>E74*G74</f>
        <v>0</v>
      </c>
      <c r="J74" s="58">
        <f>SUM(H74:I74)</f>
        <v>0</v>
      </c>
      <c r="K74" s="23">
        <v>1</v>
      </c>
      <c r="L74" s="57">
        <f t="shared" si="7"/>
        <v>0</v>
      </c>
      <c r="M74" s="116"/>
      <c r="P74" s="81">
        <f t="shared" si="4"/>
        <v>0</v>
      </c>
      <c r="Q74" s="81">
        <f t="shared" si="8"/>
        <v>0</v>
      </c>
    </row>
    <row r="75" spans="1:17" ht="13.5" customHeight="1" x14ac:dyDescent="0.35">
      <c r="A75" s="97" t="s">
        <v>49</v>
      </c>
      <c r="B75" s="98"/>
      <c r="C75" s="98"/>
      <c r="D75" s="98"/>
      <c r="E75" s="98"/>
      <c r="F75" s="98"/>
      <c r="G75" s="99"/>
      <c r="H75" s="50">
        <f>SUM(H25:H74)</f>
        <v>0</v>
      </c>
      <c r="I75" s="50">
        <f>SUM(I25:I74)</f>
        <v>0</v>
      </c>
      <c r="J75" s="50">
        <f>SUM(J25:J74)</f>
        <v>0</v>
      </c>
      <c r="K75" s="59" t="e">
        <f>IF($B$7="IGEN",L75/H75,L75/J75)</f>
        <v>#DIV/0!</v>
      </c>
      <c r="L75" s="60">
        <f>SUM(L25:L74)</f>
        <v>0</v>
      </c>
      <c r="P75" s="81"/>
      <c r="Q75" s="81"/>
    </row>
    <row r="76" spans="1:17" ht="13.5" customHeight="1" x14ac:dyDescent="0.35">
      <c r="A76" s="35"/>
      <c r="B76" s="35"/>
      <c r="C76" s="35"/>
      <c r="D76" s="35"/>
      <c r="E76" s="35"/>
      <c r="F76" s="35"/>
      <c r="G76" s="35"/>
      <c r="H76" s="35"/>
      <c r="I76" s="35"/>
      <c r="J76" s="35"/>
      <c r="K76" s="35"/>
      <c r="L76" s="35"/>
      <c r="P76" s="81"/>
      <c r="Q76" s="81"/>
    </row>
    <row r="77" spans="1:17" ht="13.5" customHeight="1" x14ac:dyDescent="0.35">
      <c r="A77" s="35"/>
      <c r="B77" s="35"/>
      <c r="C77" s="35"/>
      <c r="D77" s="35"/>
      <c r="E77" s="35"/>
      <c r="F77" s="35"/>
      <c r="G77" s="35"/>
      <c r="H77" s="35"/>
      <c r="I77" s="35"/>
      <c r="J77" s="35"/>
      <c r="K77" s="35"/>
      <c r="L77" s="35"/>
      <c r="P77" s="81"/>
      <c r="Q77" s="81"/>
    </row>
    <row r="78" spans="1:17" ht="13.5" customHeight="1" x14ac:dyDescent="0.35">
      <c r="A78" s="101" t="s">
        <v>95</v>
      </c>
      <c r="B78" s="102"/>
      <c r="C78" s="102"/>
      <c r="D78" s="102"/>
      <c r="E78" s="102"/>
      <c r="F78" s="102"/>
      <c r="G78" s="102"/>
      <c r="H78" s="101" t="s">
        <v>95</v>
      </c>
      <c r="I78" s="102"/>
      <c r="J78" s="102"/>
      <c r="K78" s="102"/>
      <c r="L78" s="102"/>
      <c r="M78" s="103"/>
      <c r="N78" s="61"/>
      <c r="P78" s="81"/>
      <c r="Q78" s="81"/>
    </row>
    <row r="79" spans="1:17" ht="13.5" customHeight="1" x14ac:dyDescent="0.35">
      <c r="A79" s="54" t="s">
        <v>12</v>
      </c>
      <c r="B79" s="55" t="s">
        <v>14</v>
      </c>
      <c r="C79" s="55" t="s">
        <v>16</v>
      </c>
      <c r="D79" s="55" t="s">
        <v>18</v>
      </c>
      <c r="E79" s="55" t="s">
        <v>20</v>
      </c>
      <c r="F79" s="55" t="s">
        <v>94</v>
      </c>
      <c r="G79" s="55" t="s">
        <v>22</v>
      </c>
      <c r="H79" s="55" t="s">
        <v>84</v>
      </c>
      <c r="I79" s="55" t="s">
        <v>85</v>
      </c>
      <c r="J79" s="55" t="s">
        <v>86</v>
      </c>
      <c r="K79" s="55" t="s">
        <v>24</v>
      </c>
      <c r="L79" s="56" t="s">
        <v>88</v>
      </c>
      <c r="M79" s="55" t="s">
        <v>26</v>
      </c>
      <c r="P79" s="81"/>
      <c r="Q79" s="81"/>
    </row>
    <row r="80" spans="1:17" ht="13.5" customHeight="1" x14ac:dyDescent="0.35">
      <c r="A80" s="110"/>
      <c r="B80" s="111"/>
      <c r="C80" s="111"/>
      <c r="D80" s="112"/>
      <c r="E80" s="112"/>
      <c r="F80" s="41">
        <f t="shared" ref="F80:F114" si="9">SUM(D80:E80)</f>
        <v>0</v>
      </c>
      <c r="G80" s="113"/>
      <c r="H80" s="58">
        <f t="shared" ref="H80:H114" si="10">D80*G80</f>
        <v>0</v>
      </c>
      <c r="I80" s="41">
        <f>E80*G80</f>
        <v>0</v>
      </c>
      <c r="J80" s="58">
        <f t="shared" ref="J80:J113" si="11">SUM(H80:I80)</f>
        <v>0</v>
      </c>
      <c r="K80" s="23">
        <v>1</v>
      </c>
      <c r="L80" s="57">
        <f t="shared" ref="L80:L114" si="12">IF($B$7="Nettó módon számol el",H80*K80,J80*K80)</f>
        <v>0</v>
      </c>
      <c r="M80" s="114"/>
      <c r="P80" s="81">
        <f t="shared" si="4"/>
        <v>0</v>
      </c>
      <c r="Q80" s="81">
        <f t="shared" si="8"/>
        <v>0</v>
      </c>
    </row>
    <row r="81" spans="1:17" ht="13.5" customHeight="1" x14ac:dyDescent="0.35">
      <c r="A81" s="110"/>
      <c r="B81" s="111"/>
      <c r="C81" s="111"/>
      <c r="D81" s="112"/>
      <c r="E81" s="112"/>
      <c r="F81" s="41">
        <f t="shared" si="9"/>
        <v>0</v>
      </c>
      <c r="G81" s="113"/>
      <c r="H81" s="58">
        <f t="shared" si="10"/>
        <v>0</v>
      </c>
      <c r="I81" s="41">
        <f t="shared" ref="I81:I113" si="13">E81*G81</f>
        <v>0</v>
      </c>
      <c r="J81" s="58">
        <f t="shared" si="11"/>
        <v>0</v>
      </c>
      <c r="K81" s="23">
        <v>1</v>
      </c>
      <c r="L81" s="57">
        <f t="shared" si="12"/>
        <v>0</v>
      </c>
      <c r="M81" s="115"/>
      <c r="P81" s="81">
        <f t="shared" si="4"/>
        <v>0</v>
      </c>
      <c r="Q81" s="81">
        <f t="shared" si="8"/>
        <v>0</v>
      </c>
    </row>
    <row r="82" spans="1:17" ht="13.5" customHeight="1" x14ac:dyDescent="0.35">
      <c r="A82" s="110"/>
      <c r="B82" s="111"/>
      <c r="C82" s="111"/>
      <c r="D82" s="112"/>
      <c r="E82" s="112"/>
      <c r="F82" s="41">
        <f t="shared" si="9"/>
        <v>0</v>
      </c>
      <c r="G82" s="113"/>
      <c r="H82" s="58">
        <f t="shared" si="10"/>
        <v>0</v>
      </c>
      <c r="I82" s="41">
        <f t="shared" si="13"/>
        <v>0</v>
      </c>
      <c r="J82" s="58">
        <f t="shared" si="11"/>
        <v>0</v>
      </c>
      <c r="K82" s="23">
        <v>1</v>
      </c>
      <c r="L82" s="57">
        <f t="shared" si="12"/>
        <v>0</v>
      </c>
      <c r="M82" s="115"/>
      <c r="P82" s="81">
        <f t="shared" si="4"/>
        <v>0</v>
      </c>
      <c r="Q82" s="81">
        <f t="shared" si="8"/>
        <v>0</v>
      </c>
    </row>
    <row r="83" spans="1:17" ht="13.5" customHeight="1" x14ac:dyDescent="0.35">
      <c r="A83" s="110"/>
      <c r="B83" s="111"/>
      <c r="C83" s="111"/>
      <c r="D83" s="112"/>
      <c r="E83" s="112"/>
      <c r="F83" s="41">
        <f t="shared" si="9"/>
        <v>0</v>
      </c>
      <c r="G83" s="113"/>
      <c r="H83" s="58">
        <f t="shared" si="10"/>
        <v>0</v>
      </c>
      <c r="I83" s="41">
        <f t="shared" si="13"/>
        <v>0</v>
      </c>
      <c r="J83" s="58">
        <f t="shared" si="11"/>
        <v>0</v>
      </c>
      <c r="K83" s="23">
        <v>1</v>
      </c>
      <c r="L83" s="57">
        <f t="shared" si="12"/>
        <v>0</v>
      </c>
      <c r="M83" s="115"/>
      <c r="P83" s="81">
        <f t="shared" si="4"/>
        <v>0</v>
      </c>
      <c r="Q83" s="81">
        <f t="shared" si="8"/>
        <v>0</v>
      </c>
    </row>
    <row r="84" spans="1:17" ht="13.5" customHeight="1" x14ac:dyDescent="0.35">
      <c r="A84" s="110"/>
      <c r="B84" s="111"/>
      <c r="C84" s="111"/>
      <c r="D84" s="112"/>
      <c r="E84" s="112"/>
      <c r="F84" s="41">
        <f t="shared" si="9"/>
        <v>0</v>
      </c>
      <c r="G84" s="113"/>
      <c r="H84" s="58">
        <f t="shared" si="10"/>
        <v>0</v>
      </c>
      <c r="I84" s="41">
        <f t="shared" si="13"/>
        <v>0</v>
      </c>
      <c r="J84" s="58">
        <f t="shared" si="11"/>
        <v>0</v>
      </c>
      <c r="K84" s="23">
        <v>1</v>
      </c>
      <c r="L84" s="57">
        <f t="shared" si="12"/>
        <v>0</v>
      </c>
      <c r="M84" s="115"/>
      <c r="P84" s="81">
        <f t="shared" si="4"/>
        <v>0</v>
      </c>
      <c r="Q84" s="81">
        <f t="shared" si="8"/>
        <v>0</v>
      </c>
    </row>
    <row r="85" spans="1:17" ht="13.5" customHeight="1" x14ac:dyDescent="0.35">
      <c r="A85" s="110"/>
      <c r="B85" s="111"/>
      <c r="C85" s="111"/>
      <c r="D85" s="112"/>
      <c r="E85" s="112"/>
      <c r="F85" s="41">
        <f t="shared" si="9"/>
        <v>0</v>
      </c>
      <c r="G85" s="113"/>
      <c r="H85" s="58">
        <f t="shared" si="10"/>
        <v>0</v>
      </c>
      <c r="I85" s="41">
        <f t="shared" si="13"/>
        <v>0</v>
      </c>
      <c r="J85" s="58">
        <f t="shared" si="11"/>
        <v>0</v>
      </c>
      <c r="K85" s="23">
        <v>1</v>
      </c>
      <c r="L85" s="57">
        <f t="shared" si="12"/>
        <v>0</v>
      </c>
      <c r="M85" s="115"/>
      <c r="P85" s="81">
        <f t="shared" si="4"/>
        <v>0</v>
      </c>
      <c r="Q85" s="81">
        <f t="shared" si="8"/>
        <v>0</v>
      </c>
    </row>
    <row r="86" spans="1:17" ht="13.5" customHeight="1" x14ac:dyDescent="0.35">
      <c r="A86" s="110"/>
      <c r="B86" s="111"/>
      <c r="C86" s="111"/>
      <c r="D86" s="112"/>
      <c r="E86" s="112"/>
      <c r="F86" s="41">
        <f t="shared" si="9"/>
        <v>0</v>
      </c>
      <c r="G86" s="113"/>
      <c r="H86" s="58">
        <f t="shared" si="10"/>
        <v>0</v>
      </c>
      <c r="I86" s="41">
        <f t="shared" si="13"/>
        <v>0</v>
      </c>
      <c r="J86" s="58">
        <f t="shared" si="11"/>
        <v>0</v>
      </c>
      <c r="K86" s="23">
        <v>1</v>
      </c>
      <c r="L86" s="57">
        <f>IF($B$7="Nettó módon számol el",H86*K86,J86*K86)</f>
        <v>0</v>
      </c>
      <c r="M86" s="115"/>
      <c r="P86" s="81">
        <f t="shared" si="4"/>
        <v>0</v>
      </c>
      <c r="Q86" s="81">
        <f t="shared" si="8"/>
        <v>0</v>
      </c>
    </row>
    <row r="87" spans="1:17" ht="13.5" customHeight="1" x14ac:dyDescent="0.35">
      <c r="A87" s="110"/>
      <c r="B87" s="111"/>
      <c r="C87" s="111"/>
      <c r="D87" s="112"/>
      <c r="E87" s="112"/>
      <c r="F87" s="41">
        <f t="shared" si="9"/>
        <v>0</v>
      </c>
      <c r="G87" s="113"/>
      <c r="H87" s="58">
        <f t="shared" si="10"/>
        <v>0</v>
      </c>
      <c r="I87" s="41">
        <f t="shared" si="13"/>
        <v>0</v>
      </c>
      <c r="J87" s="58">
        <f t="shared" si="11"/>
        <v>0</v>
      </c>
      <c r="K87" s="23">
        <v>1</v>
      </c>
      <c r="L87" s="57">
        <f t="shared" si="12"/>
        <v>0</v>
      </c>
      <c r="M87" s="115"/>
      <c r="P87" s="81">
        <f t="shared" si="4"/>
        <v>0</v>
      </c>
      <c r="Q87" s="81">
        <f t="shared" si="8"/>
        <v>0</v>
      </c>
    </row>
    <row r="88" spans="1:17" ht="13.5" customHeight="1" x14ac:dyDescent="0.35">
      <c r="A88" s="110"/>
      <c r="B88" s="111"/>
      <c r="C88" s="111"/>
      <c r="D88" s="112"/>
      <c r="E88" s="112"/>
      <c r="F88" s="41">
        <f t="shared" si="9"/>
        <v>0</v>
      </c>
      <c r="G88" s="113"/>
      <c r="H88" s="58">
        <f t="shared" si="10"/>
        <v>0</v>
      </c>
      <c r="I88" s="41">
        <f t="shared" si="13"/>
        <v>0</v>
      </c>
      <c r="J88" s="58">
        <f t="shared" si="11"/>
        <v>0</v>
      </c>
      <c r="K88" s="23">
        <v>1</v>
      </c>
      <c r="L88" s="57">
        <f t="shared" si="12"/>
        <v>0</v>
      </c>
      <c r="M88" s="115"/>
      <c r="P88" s="81">
        <f t="shared" si="4"/>
        <v>0</v>
      </c>
      <c r="Q88" s="81">
        <f t="shared" si="8"/>
        <v>0</v>
      </c>
    </row>
    <row r="89" spans="1:17" ht="13.5" customHeight="1" x14ac:dyDescent="0.35">
      <c r="A89" s="110"/>
      <c r="B89" s="111"/>
      <c r="C89" s="111"/>
      <c r="D89" s="112"/>
      <c r="E89" s="112"/>
      <c r="F89" s="41">
        <f t="shared" si="9"/>
        <v>0</v>
      </c>
      <c r="G89" s="113"/>
      <c r="H89" s="58">
        <f t="shared" si="10"/>
        <v>0</v>
      </c>
      <c r="I89" s="41">
        <f t="shared" si="13"/>
        <v>0</v>
      </c>
      <c r="J89" s="58">
        <f t="shared" si="11"/>
        <v>0</v>
      </c>
      <c r="K89" s="23">
        <v>1</v>
      </c>
      <c r="L89" s="57">
        <f t="shared" si="12"/>
        <v>0</v>
      </c>
      <c r="M89" s="115"/>
      <c r="P89" s="81">
        <f t="shared" ref="P89:P152" si="14">IF(C89=$B$10,L89,0)</f>
        <v>0</v>
      </c>
      <c r="Q89" s="81">
        <f t="shared" si="8"/>
        <v>0</v>
      </c>
    </row>
    <row r="90" spans="1:17" ht="13.5" customHeight="1" x14ac:dyDescent="0.35">
      <c r="A90" s="110"/>
      <c r="B90" s="111"/>
      <c r="C90" s="111"/>
      <c r="D90" s="112"/>
      <c r="E90" s="112"/>
      <c r="F90" s="41">
        <f t="shared" si="9"/>
        <v>0</v>
      </c>
      <c r="G90" s="113"/>
      <c r="H90" s="58">
        <f t="shared" si="10"/>
        <v>0</v>
      </c>
      <c r="I90" s="41">
        <f t="shared" si="13"/>
        <v>0</v>
      </c>
      <c r="J90" s="58">
        <f t="shared" si="11"/>
        <v>0</v>
      </c>
      <c r="K90" s="23">
        <v>1</v>
      </c>
      <c r="L90" s="57">
        <f t="shared" si="12"/>
        <v>0</v>
      </c>
      <c r="M90" s="115"/>
      <c r="P90" s="81">
        <f t="shared" si="14"/>
        <v>0</v>
      </c>
      <c r="Q90" s="81">
        <f t="shared" ref="Q90:Q114" si="15">IF(C90=$B$11,L90,0)</f>
        <v>0</v>
      </c>
    </row>
    <row r="91" spans="1:17" ht="13.5" customHeight="1" x14ac:dyDescent="0.35">
      <c r="A91" s="110"/>
      <c r="B91" s="111"/>
      <c r="C91" s="111"/>
      <c r="D91" s="112"/>
      <c r="E91" s="112"/>
      <c r="F91" s="41">
        <f t="shared" si="9"/>
        <v>0</v>
      </c>
      <c r="G91" s="113"/>
      <c r="H91" s="58">
        <f t="shared" si="10"/>
        <v>0</v>
      </c>
      <c r="I91" s="41">
        <f t="shared" si="13"/>
        <v>0</v>
      </c>
      <c r="J91" s="58">
        <f t="shared" si="11"/>
        <v>0</v>
      </c>
      <c r="K91" s="23">
        <v>1</v>
      </c>
      <c r="L91" s="57">
        <f t="shared" si="12"/>
        <v>0</v>
      </c>
      <c r="M91" s="115"/>
      <c r="P91" s="81">
        <f t="shared" si="14"/>
        <v>0</v>
      </c>
      <c r="Q91" s="81">
        <f t="shared" si="15"/>
        <v>0</v>
      </c>
    </row>
    <row r="92" spans="1:17" ht="13.5" customHeight="1" x14ac:dyDescent="0.35">
      <c r="A92" s="110"/>
      <c r="B92" s="111"/>
      <c r="C92" s="111"/>
      <c r="D92" s="112"/>
      <c r="E92" s="112"/>
      <c r="F92" s="41">
        <f t="shared" si="9"/>
        <v>0</v>
      </c>
      <c r="G92" s="113"/>
      <c r="H92" s="58">
        <f t="shared" si="10"/>
        <v>0</v>
      </c>
      <c r="I92" s="41">
        <f t="shared" si="13"/>
        <v>0</v>
      </c>
      <c r="J92" s="58">
        <f t="shared" si="11"/>
        <v>0</v>
      </c>
      <c r="K92" s="23">
        <v>1</v>
      </c>
      <c r="L92" s="57">
        <f t="shared" si="12"/>
        <v>0</v>
      </c>
      <c r="M92" s="115"/>
      <c r="P92" s="81">
        <f t="shared" si="14"/>
        <v>0</v>
      </c>
      <c r="Q92" s="81">
        <f t="shared" si="15"/>
        <v>0</v>
      </c>
    </row>
    <row r="93" spans="1:17" ht="13.5" customHeight="1" x14ac:dyDescent="0.35">
      <c r="A93" s="110"/>
      <c r="B93" s="111"/>
      <c r="C93" s="111"/>
      <c r="D93" s="112"/>
      <c r="E93" s="112"/>
      <c r="F93" s="41">
        <f t="shared" si="9"/>
        <v>0</v>
      </c>
      <c r="G93" s="113"/>
      <c r="H93" s="58">
        <f t="shared" si="10"/>
        <v>0</v>
      </c>
      <c r="I93" s="41">
        <f t="shared" si="13"/>
        <v>0</v>
      </c>
      <c r="J93" s="58">
        <f t="shared" si="11"/>
        <v>0</v>
      </c>
      <c r="K93" s="23">
        <v>1</v>
      </c>
      <c r="L93" s="57">
        <f t="shared" si="12"/>
        <v>0</v>
      </c>
      <c r="M93" s="115"/>
      <c r="P93" s="81">
        <f t="shared" si="14"/>
        <v>0</v>
      </c>
      <c r="Q93" s="81">
        <f t="shared" si="15"/>
        <v>0</v>
      </c>
    </row>
    <row r="94" spans="1:17" ht="13.5" customHeight="1" x14ac:dyDescent="0.35">
      <c r="A94" s="110"/>
      <c r="B94" s="111"/>
      <c r="C94" s="111"/>
      <c r="D94" s="112"/>
      <c r="E94" s="112"/>
      <c r="F94" s="41">
        <f t="shared" si="9"/>
        <v>0</v>
      </c>
      <c r="G94" s="113"/>
      <c r="H94" s="58">
        <f t="shared" si="10"/>
        <v>0</v>
      </c>
      <c r="I94" s="41">
        <f t="shared" si="13"/>
        <v>0</v>
      </c>
      <c r="J94" s="58">
        <f t="shared" si="11"/>
        <v>0</v>
      </c>
      <c r="K94" s="23">
        <v>1</v>
      </c>
      <c r="L94" s="57">
        <f t="shared" si="12"/>
        <v>0</v>
      </c>
      <c r="M94" s="115"/>
      <c r="P94" s="81">
        <f t="shared" si="14"/>
        <v>0</v>
      </c>
      <c r="Q94" s="81">
        <f t="shared" si="15"/>
        <v>0</v>
      </c>
    </row>
    <row r="95" spans="1:17" ht="13.5" customHeight="1" x14ac:dyDescent="0.35">
      <c r="A95" s="110"/>
      <c r="B95" s="111"/>
      <c r="C95" s="111"/>
      <c r="D95" s="112"/>
      <c r="E95" s="112"/>
      <c r="F95" s="41">
        <f t="shared" si="9"/>
        <v>0</v>
      </c>
      <c r="G95" s="113"/>
      <c r="H95" s="58">
        <f t="shared" si="10"/>
        <v>0</v>
      </c>
      <c r="I95" s="41">
        <f t="shared" si="13"/>
        <v>0</v>
      </c>
      <c r="J95" s="58">
        <f t="shared" si="11"/>
        <v>0</v>
      </c>
      <c r="K95" s="23">
        <v>1</v>
      </c>
      <c r="L95" s="57">
        <f t="shared" si="12"/>
        <v>0</v>
      </c>
      <c r="M95" s="115"/>
      <c r="P95" s="81">
        <f t="shared" si="14"/>
        <v>0</v>
      </c>
      <c r="Q95" s="81">
        <f t="shared" si="15"/>
        <v>0</v>
      </c>
    </row>
    <row r="96" spans="1:17" ht="13.5" customHeight="1" x14ac:dyDescent="0.35">
      <c r="A96" s="110"/>
      <c r="B96" s="111"/>
      <c r="C96" s="111"/>
      <c r="D96" s="112"/>
      <c r="E96" s="112"/>
      <c r="F96" s="41">
        <f t="shared" si="9"/>
        <v>0</v>
      </c>
      <c r="G96" s="113"/>
      <c r="H96" s="58">
        <f t="shared" si="10"/>
        <v>0</v>
      </c>
      <c r="I96" s="41">
        <f t="shared" si="13"/>
        <v>0</v>
      </c>
      <c r="J96" s="58">
        <f t="shared" si="11"/>
        <v>0</v>
      </c>
      <c r="K96" s="23">
        <v>1</v>
      </c>
      <c r="L96" s="57">
        <f t="shared" si="12"/>
        <v>0</v>
      </c>
      <c r="M96" s="115"/>
      <c r="P96" s="81">
        <f t="shared" si="14"/>
        <v>0</v>
      </c>
      <c r="Q96" s="81">
        <f t="shared" si="15"/>
        <v>0</v>
      </c>
    </row>
    <row r="97" spans="1:17" ht="13.5" customHeight="1" x14ac:dyDescent="0.35">
      <c r="A97" s="110"/>
      <c r="B97" s="111"/>
      <c r="C97" s="111"/>
      <c r="D97" s="112"/>
      <c r="E97" s="112"/>
      <c r="F97" s="41">
        <f t="shared" si="9"/>
        <v>0</v>
      </c>
      <c r="G97" s="113"/>
      <c r="H97" s="58">
        <f t="shared" si="10"/>
        <v>0</v>
      </c>
      <c r="I97" s="41">
        <f t="shared" si="13"/>
        <v>0</v>
      </c>
      <c r="J97" s="58">
        <f t="shared" si="11"/>
        <v>0</v>
      </c>
      <c r="K97" s="23">
        <v>1</v>
      </c>
      <c r="L97" s="57">
        <f t="shared" si="12"/>
        <v>0</v>
      </c>
      <c r="M97" s="115"/>
      <c r="P97" s="81">
        <f t="shared" si="14"/>
        <v>0</v>
      </c>
      <c r="Q97" s="81">
        <f t="shared" si="15"/>
        <v>0</v>
      </c>
    </row>
    <row r="98" spans="1:17" ht="13.5" customHeight="1" x14ac:dyDescent="0.35">
      <c r="A98" s="110"/>
      <c r="B98" s="111"/>
      <c r="C98" s="111"/>
      <c r="D98" s="112"/>
      <c r="E98" s="112"/>
      <c r="F98" s="41">
        <f t="shared" si="9"/>
        <v>0</v>
      </c>
      <c r="G98" s="113"/>
      <c r="H98" s="58">
        <f t="shared" si="10"/>
        <v>0</v>
      </c>
      <c r="I98" s="41">
        <f t="shared" si="13"/>
        <v>0</v>
      </c>
      <c r="J98" s="58">
        <f t="shared" si="11"/>
        <v>0</v>
      </c>
      <c r="K98" s="23">
        <v>1</v>
      </c>
      <c r="L98" s="57">
        <f t="shared" si="12"/>
        <v>0</v>
      </c>
      <c r="M98" s="115"/>
      <c r="P98" s="81">
        <f t="shared" si="14"/>
        <v>0</v>
      </c>
      <c r="Q98" s="81">
        <f t="shared" si="15"/>
        <v>0</v>
      </c>
    </row>
    <row r="99" spans="1:17" ht="13.5" customHeight="1" x14ac:dyDescent="0.35">
      <c r="A99" s="110"/>
      <c r="B99" s="111"/>
      <c r="C99" s="111"/>
      <c r="D99" s="112"/>
      <c r="E99" s="112"/>
      <c r="F99" s="41">
        <f t="shared" si="9"/>
        <v>0</v>
      </c>
      <c r="G99" s="113"/>
      <c r="H99" s="58">
        <f t="shared" si="10"/>
        <v>0</v>
      </c>
      <c r="I99" s="41">
        <f t="shared" si="13"/>
        <v>0</v>
      </c>
      <c r="J99" s="58">
        <f t="shared" si="11"/>
        <v>0</v>
      </c>
      <c r="K99" s="23">
        <v>1</v>
      </c>
      <c r="L99" s="57">
        <f t="shared" si="12"/>
        <v>0</v>
      </c>
      <c r="M99" s="115"/>
      <c r="P99" s="81">
        <f t="shared" si="14"/>
        <v>0</v>
      </c>
      <c r="Q99" s="81">
        <f t="shared" si="15"/>
        <v>0</v>
      </c>
    </row>
    <row r="100" spans="1:17" ht="13.5" customHeight="1" x14ac:dyDescent="0.35">
      <c r="A100" s="110"/>
      <c r="B100" s="111"/>
      <c r="C100" s="111"/>
      <c r="D100" s="112"/>
      <c r="E100" s="112"/>
      <c r="F100" s="41">
        <f t="shared" si="9"/>
        <v>0</v>
      </c>
      <c r="G100" s="113"/>
      <c r="H100" s="58">
        <f t="shared" si="10"/>
        <v>0</v>
      </c>
      <c r="I100" s="41">
        <f t="shared" si="13"/>
        <v>0</v>
      </c>
      <c r="J100" s="58">
        <f t="shared" si="11"/>
        <v>0</v>
      </c>
      <c r="K100" s="23">
        <v>1</v>
      </c>
      <c r="L100" s="57">
        <f t="shared" si="12"/>
        <v>0</v>
      </c>
      <c r="M100" s="115"/>
      <c r="P100" s="81">
        <f t="shared" si="14"/>
        <v>0</v>
      </c>
      <c r="Q100" s="81">
        <f t="shared" si="15"/>
        <v>0</v>
      </c>
    </row>
    <row r="101" spans="1:17" ht="13.5" customHeight="1" x14ac:dyDescent="0.35">
      <c r="A101" s="110"/>
      <c r="B101" s="111"/>
      <c r="C101" s="111"/>
      <c r="D101" s="112"/>
      <c r="E101" s="112"/>
      <c r="F101" s="41">
        <f t="shared" si="9"/>
        <v>0</v>
      </c>
      <c r="G101" s="113"/>
      <c r="H101" s="58">
        <f t="shared" si="10"/>
        <v>0</v>
      </c>
      <c r="I101" s="41">
        <f t="shared" si="13"/>
        <v>0</v>
      </c>
      <c r="J101" s="58">
        <f t="shared" si="11"/>
        <v>0</v>
      </c>
      <c r="K101" s="23">
        <v>1</v>
      </c>
      <c r="L101" s="57">
        <f t="shared" si="12"/>
        <v>0</v>
      </c>
      <c r="M101" s="115"/>
      <c r="P101" s="81">
        <f t="shared" si="14"/>
        <v>0</v>
      </c>
      <c r="Q101" s="81">
        <f t="shared" si="15"/>
        <v>0</v>
      </c>
    </row>
    <row r="102" spans="1:17" ht="13.5" customHeight="1" x14ac:dyDescent="0.35">
      <c r="A102" s="110"/>
      <c r="B102" s="111"/>
      <c r="C102" s="111"/>
      <c r="D102" s="112"/>
      <c r="E102" s="112"/>
      <c r="F102" s="41">
        <f t="shared" si="9"/>
        <v>0</v>
      </c>
      <c r="G102" s="113"/>
      <c r="H102" s="58">
        <f t="shared" si="10"/>
        <v>0</v>
      </c>
      <c r="I102" s="41">
        <f t="shared" si="13"/>
        <v>0</v>
      </c>
      <c r="J102" s="58">
        <f t="shared" si="11"/>
        <v>0</v>
      </c>
      <c r="K102" s="23">
        <v>1</v>
      </c>
      <c r="L102" s="57">
        <f t="shared" si="12"/>
        <v>0</v>
      </c>
      <c r="M102" s="115"/>
      <c r="P102" s="81">
        <f t="shared" si="14"/>
        <v>0</v>
      </c>
      <c r="Q102" s="81">
        <f t="shared" si="15"/>
        <v>0</v>
      </c>
    </row>
    <row r="103" spans="1:17" ht="13.5" customHeight="1" x14ac:dyDescent="0.35">
      <c r="A103" s="110"/>
      <c r="B103" s="111"/>
      <c r="C103" s="111"/>
      <c r="D103" s="112"/>
      <c r="E103" s="112"/>
      <c r="F103" s="41">
        <f t="shared" si="9"/>
        <v>0</v>
      </c>
      <c r="G103" s="113"/>
      <c r="H103" s="58">
        <f t="shared" si="10"/>
        <v>0</v>
      </c>
      <c r="I103" s="41">
        <f t="shared" si="13"/>
        <v>0</v>
      </c>
      <c r="J103" s="58">
        <f t="shared" si="11"/>
        <v>0</v>
      </c>
      <c r="K103" s="23">
        <v>1</v>
      </c>
      <c r="L103" s="57">
        <f t="shared" si="12"/>
        <v>0</v>
      </c>
      <c r="M103" s="115"/>
      <c r="P103" s="81">
        <f t="shared" si="14"/>
        <v>0</v>
      </c>
      <c r="Q103" s="81">
        <f t="shared" si="15"/>
        <v>0</v>
      </c>
    </row>
    <row r="104" spans="1:17" ht="13.5" customHeight="1" x14ac:dyDescent="0.35">
      <c r="A104" s="110"/>
      <c r="B104" s="111"/>
      <c r="C104" s="111"/>
      <c r="D104" s="112"/>
      <c r="E104" s="112"/>
      <c r="F104" s="41">
        <f t="shared" si="9"/>
        <v>0</v>
      </c>
      <c r="G104" s="113"/>
      <c r="H104" s="58">
        <f t="shared" si="10"/>
        <v>0</v>
      </c>
      <c r="I104" s="41">
        <f t="shared" si="13"/>
        <v>0</v>
      </c>
      <c r="J104" s="58">
        <f t="shared" si="11"/>
        <v>0</v>
      </c>
      <c r="K104" s="23">
        <v>1</v>
      </c>
      <c r="L104" s="57">
        <f t="shared" si="12"/>
        <v>0</v>
      </c>
      <c r="M104" s="115"/>
      <c r="P104" s="81">
        <f t="shared" si="14"/>
        <v>0</v>
      </c>
      <c r="Q104" s="81">
        <f t="shared" si="15"/>
        <v>0</v>
      </c>
    </row>
    <row r="105" spans="1:17" ht="13.5" customHeight="1" x14ac:dyDescent="0.35">
      <c r="A105" s="110"/>
      <c r="B105" s="111"/>
      <c r="C105" s="111"/>
      <c r="D105" s="112"/>
      <c r="E105" s="112"/>
      <c r="F105" s="41">
        <f t="shared" si="9"/>
        <v>0</v>
      </c>
      <c r="G105" s="113"/>
      <c r="H105" s="58">
        <f t="shared" si="10"/>
        <v>0</v>
      </c>
      <c r="I105" s="41">
        <f t="shared" si="13"/>
        <v>0</v>
      </c>
      <c r="J105" s="58">
        <f t="shared" si="11"/>
        <v>0</v>
      </c>
      <c r="K105" s="23">
        <v>1</v>
      </c>
      <c r="L105" s="57">
        <f t="shared" si="12"/>
        <v>0</v>
      </c>
      <c r="M105" s="115"/>
      <c r="P105" s="81">
        <f t="shared" si="14"/>
        <v>0</v>
      </c>
      <c r="Q105" s="81">
        <f t="shared" si="15"/>
        <v>0</v>
      </c>
    </row>
    <row r="106" spans="1:17" ht="13.5" customHeight="1" x14ac:dyDescent="0.35">
      <c r="A106" s="110"/>
      <c r="B106" s="111"/>
      <c r="C106" s="111"/>
      <c r="D106" s="112"/>
      <c r="E106" s="112"/>
      <c r="F106" s="41">
        <f t="shared" si="9"/>
        <v>0</v>
      </c>
      <c r="G106" s="113"/>
      <c r="H106" s="58">
        <f t="shared" si="10"/>
        <v>0</v>
      </c>
      <c r="I106" s="41">
        <f t="shared" si="13"/>
        <v>0</v>
      </c>
      <c r="J106" s="58">
        <f t="shared" si="11"/>
        <v>0</v>
      </c>
      <c r="K106" s="23">
        <v>1</v>
      </c>
      <c r="L106" s="57">
        <f t="shared" si="12"/>
        <v>0</v>
      </c>
      <c r="M106" s="115"/>
      <c r="P106" s="81">
        <f t="shared" si="14"/>
        <v>0</v>
      </c>
      <c r="Q106" s="81">
        <f t="shared" si="15"/>
        <v>0</v>
      </c>
    </row>
    <row r="107" spans="1:17" ht="13.5" customHeight="1" x14ac:dyDescent="0.35">
      <c r="A107" s="110"/>
      <c r="B107" s="111"/>
      <c r="C107" s="111"/>
      <c r="D107" s="112"/>
      <c r="E107" s="112"/>
      <c r="F107" s="41">
        <f t="shared" si="9"/>
        <v>0</v>
      </c>
      <c r="G107" s="113"/>
      <c r="H107" s="58">
        <f t="shared" si="10"/>
        <v>0</v>
      </c>
      <c r="I107" s="41">
        <f t="shared" si="13"/>
        <v>0</v>
      </c>
      <c r="J107" s="58">
        <f t="shared" si="11"/>
        <v>0</v>
      </c>
      <c r="K107" s="23">
        <v>1</v>
      </c>
      <c r="L107" s="57">
        <f t="shared" si="12"/>
        <v>0</v>
      </c>
      <c r="M107" s="115"/>
      <c r="P107" s="81">
        <f t="shared" si="14"/>
        <v>0</v>
      </c>
      <c r="Q107" s="81">
        <f t="shared" si="15"/>
        <v>0</v>
      </c>
    </row>
    <row r="108" spans="1:17" ht="13.5" customHeight="1" x14ac:dyDescent="0.35">
      <c r="A108" s="110"/>
      <c r="B108" s="111"/>
      <c r="C108" s="111"/>
      <c r="D108" s="112"/>
      <c r="E108" s="112"/>
      <c r="F108" s="41">
        <f t="shared" si="9"/>
        <v>0</v>
      </c>
      <c r="G108" s="113"/>
      <c r="H108" s="58">
        <f t="shared" si="10"/>
        <v>0</v>
      </c>
      <c r="I108" s="41">
        <f t="shared" si="13"/>
        <v>0</v>
      </c>
      <c r="J108" s="58">
        <f t="shared" si="11"/>
        <v>0</v>
      </c>
      <c r="K108" s="23">
        <v>1</v>
      </c>
      <c r="L108" s="57">
        <f t="shared" si="12"/>
        <v>0</v>
      </c>
      <c r="M108" s="115"/>
      <c r="P108" s="81">
        <f t="shared" si="14"/>
        <v>0</v>
      </c>
      <c r="Q108" s="81">
        <f t="shared" si="15"/>
        <v>0</v>
      </c>
    </row>
    <row r="109" spans="1:17" ht="13.5" customHeight="1" x14ac:dyDescent="0.35">
      <c r="A109" s="110"/>
      <c r="B109" s="111"/>
      <c r="C109" s="111"/>
      <c r="D109" s="112"/>
      <c r="E109" s="112"/>
      <c r="F109" s="41">
        <f t="shared" si="9"/>
        <v>0</v>
      </c>
      <c r="G109" s="113"/>
      <c r="H109" s="58">
        <f t="shared" si="10"/>
        <v>0</v>
      </c>
      <c r="I109" s="41">
        <f t="shared" si="13"/>
        <v>0</v>
      </c>
      <c r="J109" s="58">
        <f t="shared" si="11"/>
        <v>0</v>
      </c>
      <c r="K109" s="23">
        <v>1</v>
      </c>
      <c r="L109" s="57">
        <f t="shared" si="12"/>
        <v>0</v>
      </c>
      <c r="M109" s="115"/>
      <c r="P109" s="81">
        <f t="shared" si="14"/>
        <v>0</v>
      </c>
      <c r="Q109" s="81">
        <f t="shared" si="15"/>
        <v>0</v>
      </c>
    </row>
    <row r="110" spans="1:17" ht="13.5" customHeight="1" x14ac:dyDescent="0.35">
      <c r="A110" s="110"/>
      <c r="B110" s="111"/>
      <c r="C110" s="111"/>
      <c r="D110" s="112"/>
      <c r="E110" s="112"/>
      <c r="F110" s="41">
        <f t="shared" si="9"/>
        <v>0</v>
      </c>
      <c r="G110" s="113"/>
      <c r="H110" s="58">
        <f t="shared" si="10"/>
        <v>0</v>
      </c>
      <c r="I110" s="41">
        <f t="shared" si="13"/>
        <v>0</v>
      </c>
      <c r="J110" s="58">
        <f t="shared" si="11"/>
        <v>0</v>
      </c>
      <c r="K110" s="23">
        <v>1</v>
      </c>
      <c r="L110" s="57">
        <f t="shared" si="12"/>
        <v>0</v>
      </c>
      <c r="M110" s="115"/>
      <c r="P110" s="81">
        <f t="shared" si="14"/>
        <v>0</v>
      </c>
      <c r="Q110" s="81">
        <f t="shared" si="15"/>
        <v>0</v>
      </c>
    </row>
    <row r="111" spans="1:17" ht="13.5" customHeight="1" x14ac:dyDescent="0.35">
      <c r="A111" s="110"/>
      <c r="B111" s="111"/>
      <c r="C111" s="111"/>
      <c r="D111" s="112"/>
      <c r="E111" s="112"/>
      <c r="F111" s="41">
        <f t="shared" si="9"/>
        <v>0</v>
      </c>
      <c r="G111" s="113"/>
      <c r="H111" s="58">
        <f t="shared" si="10"/>
        <v>0</v>
      </c>
      <c r="I111" s="41">
        <f t="shared" si="13"/>
        <v>0</v>
      </c>
      <c r="J111" s="58">
        <f t="shared" si="11"/>
        <v>0</v>
      </c>
      <c r="K111" s="23">
        <v>1</v>
      </c>
      <c r="L111" s="57">
        <f t="shared" si="12"/>
        <v>0</v>
      </c>
      <c r="M111" s="115"/>
      <c r="P111" s="81">
        <f t="shared" si="14"/>
        <v>0</v>
      </c>
      <c r="Q111" s="81">
        <f t="shared" si="15"/>
        <v>0</v>
      </c>
    </row>
    <row r="112" spans="1:17" ht="13.5" customHeight="1" x14ac:dyDescent="0.35">
      <c r="A112" s="110"/>
      <c r="B112" s="111"/>
      <c r="C112" s="111"/>
      <c r="D112" s="112"/>
      <c r="E112" s="112"/>
      <c r="F112" s="41">
        <f t="shared" si="9"/>
        <v>0</v>
      </c>
      <c r="G112" s="113"/>
      <c r="H112" s="58">
        <f t="shared" si="10"/>
        <v>0</v>
      </c>
      <c r="I112" s="41">
        <f t="shared" si="13"/>
        <v>0</v>
      </c>
      <c r="J112" s="58">
        <f t="shared" si="11"/>
        <v>0</v>
      </c>
      <c r="K112" s="23">
        <v>1</v>
      </c>
      <c r="L112" s="57">
        <f t="shared" si="12"/>
        <v>0</v>
      </c>
      <c r="M112" s="115"/>
      <c r="P112" s="81">
        <f t="shared" si="14"/>
        <v>0</v>
      </c>
      <c r="Q112" s="81">
        <f t="shared" si="15"/>
        <v>0</v>
      </c>
    </row>
    <row r="113" spans="1:17" ht="13.5" customHeight="1" x14ac:dyDescent="0.35">
      <c r="A113" s="110"/>
      <c r="B113" s="111"/>
      <c r="C113" s="111"/>
      <c r="D113" s="112"/>
      <c r="E113" s="112"/>
      <c r="F113" s="41">
        <f t="shared" si="9"/>
        <v>0</v>
      </c>
      <c r="G113" s="113"/>
      <c r="H113" s="58">
        <f t="shared" si="10"/>
        <v>0</v>
      </c>
      <c r="I113" s="41">
        <f t="shared" si="13"/>
        <v>0</v>
      </c>
      <c r="J113" s="58">
        <f t="shared" si="11"/>
        <v>0</v>
      </c>
      <c r="K113" s="23">
        <v>1</v>
      </c>
      <c r="L113" s="57">
        <f t="shared" si="12"/>
        <v>0</v>
      </c>
      <c r="M113" s="115"/>
      <c r="P113" s="81">
        <f t="shared" si="14"/>
        <v>0</v>
      </c>
      <c r="Q113" s="81">
        <f t="shared" si="15"/>
        <v>0</v>
      </c>
    </row>
    <row r="114" spans="1:17" ht="13.5" customHeight="1" x14ac:dyDescent="0.35">
      <c r="A114" s="110"/>
      <c r="B114" s="111"/>
      <c r="C114" s="111"/>
      <c r="D114" s="112"/>
      <c r="E114" s="112"/>
      <c r="F114" s="41">
        <f t="shared" si="9"/>
        <v>0</v>
      </c>
      <c r="G114" s="113"/>
      <c r="H114" s="58">
        <f t="shared" si="10"/>
        <v>0</v>
      </c>
      <c r="I114" s="41">
        <f>E114*G114</f>
        <v>0</v>
      </c>
      <c r="J114" s="58">
        <f>SUM(H114:I114)</f>
        <v>0</v>
      </c>
      <c r="K114" s="23">
        <v>1</v>
      </c>
      <c r="L114" s="57">
        <f t="shared" si="12"/>
        <v>0</v>
      </c>
      <c r="M114" s="116"/>
      <c r="P114" s="81">
        <f t="shared" si="14"/>
        <v>0</v>
      </c>
      <c r="Q114" s="81">
        <f t="shared" si="15"/>
        <v>0</v>
      </c>
    </row>
    <row r="115" spans="1:17" ht="13.5" customHeight="1" x14ac:dyDescent="0.35">
      <c r="A115" s="97" t="s">
        <v>49</v>
      </c>
      <c r="B115" s="98"/>
      <c r="C115" s="98"/>
      <c r="D115" s="98"/>
      <c r="E115" s="98"/>
      <c r="F115" s="98"/>
      <c r="G115" s="99"/>
      <c r="H115" s="50">
        <f>SUM(H80:H114)</f>
        <v>0</v>
      </c>
      <c r="I115" s="50">
        <f>SUM(I80:I114)</f>
        <v>0</v>
      </c>
      <c r="J115" s="50">
        <f>SUM(J80:J114)</f>
        <v>0</v>
      </c>
      <c r="K115" s="59" t="e">
        <f>IF($B$7="IGEN",L115/H115,L115/J115)</f>
        <v>#DIV/0!</v>
      </c>
      <c r="L115" s="60">
        <f>SUM(L80:L114)</f>
        <v>0</v>
      </c>
      <c r="P115" s="81"/>
      <c r="Q115" s="81"/>
    </row>
    <row r="116" spans="1:17" ht="13.5" customHeight="1" x14ac:dyDescent="0.35">
      <c r="A116" s="35"/>
      <c r="B116" s="35"/>
      <c r="C116" s="35"/>
      <c r="D116" s="35"/>
      <c r="E116" s="35"/>
      <c r="F116" s="35"/>
      <c r="G116" s="35"/>
      <c r="H116" s="35"/>
      <c r="I116" s="35"/>
      <c r="J116" s="35"/>
      <c r="K116" s="35"/>
      <c r="L116" s="35"/>
      <c r="P116" s="81"/>
      <c r="Q116" s="81"/>
    </row>
    <row r="117" spans="1:17" ht="13.5" customHeight="1" x14ac:dyDescent="0.35">
      <c r="A117" s="35"/>
      <c r="B117" s="35"/>
      <c r="C117" s="35"/>
      <c r="D117" s="35"/>
      <c r="E117" s="35"/>
      <c r="F117" s="35"/>
      <c r="G117" s="35"/>
      <c r="H117" s="35"/>
      <c r="I117" s="35"/>
      <c r="J117" s="35"/>
      <c r="K117" s="35"/>
      <c r="L117" s="35"/>
      <c r="P117" s="81"/>
      <c r="Q117" s="81"/>
    </row>
    <row r="118" spans="1:17" ht="13.5" customHeight="1" x14ac:dyDescent="0.35">
      <c r="A118" s="100" t="s">
        <v>96</v>
      </c>
      <c r="B118" s="100"/>
      <c r="C118" s="100"/>
      <c r="D118" s="100"/>
      <c r="E118" s="100"/>
      <c r="F118" s="100"/>
      <c r="G118" s="100"/>
      <c r="H118" s="100"/>
      <c r="I118" s="61"/>
      <c r="J118" s="61"/>
      <c r="K118" s="61"/>
      <c r="L118" s="61"/>
      <c r="P118" s="81"/>
      <c r="Q118" s="81"/>
    </row>
    <row r="119" spans="1:17" ht="41.25" customHeight="1" x14ac:dyDescent="0.35">
      <c r="A119" s="54" t="s">
        <v>12</v>
      </c>
      <c r="B119" s="55" t="s">
        <v>30</v>
      </c>
      <c r="C119" s="55" t="s">
        <v>16</v>
      </c>
      <c r="D119" s="62" t="s">
        <v>33</v>
      </c>
      <c r="E119" s="62" t="s">
        <v>37</v>
      </c>
      <c r="F119" s="55" t="s">
        <v>86</v>
      </c>
      <c r="G119" s="55" t="s">
        <v>24</v>
      </c>
      <c r="H119" s="56" t="s">
        <v>88</v>
      </c>
      <c r="I119" s="63"/>
      <c r="J119" s="64"/>
      <c r="K119" s="65"/>
      <c r="O119" s="66"/>
      <c r="P119" s="81"/>
      <c r="Q119" s="81"/>
    </row>
    <row r="120" spans="1:17" ht="13.5" customHeight="1" x14ac:dyDescent="0.35">
      <c r="A120" s="117"/>
      <c r="B120" s="111"/>
      <c r="C120" s="111"/>
      <c r="D120" s="118"/>
      <c r="E120" s="5"/>
      <c r="F120" s="67">
        <f t="shared" ref="F120:F131" si="16">D120*E120</f>
        <v>0</v>
      </c>
      <c r="G120" s="24">
        <v>1</v>
      </c>
      <c r="H120" s="41">
        <f t="shared" ref="H120:H129" si="17">F120*G120</f>
        <v>0</v>
      </c>
      <c r="I120" s="68"/>
      <c r="J120" s="68"/>
      <c r="K120" s="68"/>
      <c r="L120" s="68"/>
      <c r="P120" s="81">
        <f>IF(C120=$B$10,H120,0)</f>
        <v>0</v>
      </c>
      <c r="Q120" s="81">
        <f>IF(C120=$B$11,H120,0)</f>
        <v>0</v>
      </c>
    </row>
    <row r="121" spans="1:17" ht="13.5" customHeight="1" x14ac:dyDescent="0.35">
      <c r="A121" s="117"/>
      <c r="B121" s="111"/>
      <c r="C121" s="111"/>
      <c r="D121" s="118"/>
      <c r="E121" s="5"/>
      <c r="F121" s="67">
        <f t="shared" si="16"/>
        <v>0</v>
      </c>
      <c r="G121" s="24">
        <v>1</v>
      </c>
      <c r="H121" s="41">
        <f t="shared" si="17"/>
        <v>0</v>
      </c>
      <c r="I121" s="68"/>
      <c r="J121" s="68"/>
      <c r="K121" s="68"/>
      <c r="L121" s="68"/>
      <c r="P121" s="81">
        <f t="shared" ref="P121:P147" si="18">IF(C121=$B$10,H121,0)</f>
        <v>0</v>
      </c>
      <c r="Q121" s="81">
        <f t="shared" ref="Q121:Q147" si="19">IF(C121=$B$11,H121,0)</f>
        <v>0</v>
      </c>
    </row>
    <row r="122" spans="1:17" ht="13.5" customHeight="1" x14ac:dyDescent="0.35">
      <c r="A122" s="117"/>
      <c r="B122" s="111"/>
      <c r="C122" s="111"/>
      <c r="D122" s="118"/>
      <c r="E122" s="5"/>
      <c r="F122" s="67">
        <f t="shared" si="16"/>
        <v>0</v>
      </c>
      <c r="G122" s="24">
        <v>1</v>
      </c>
      <c r="H122" s="41">
        <f t="shared" si="17"/>
        <v>0</v>
      </c>
      <c r="I122" s="68"/>
      <c r="J122" s="68"/>
      <c r="K122" s="68"/>
      <c r="L122" s="68"/>
      <c r="P122" s="81">
        <f t="shared" si="18"/>
        <v>0</v>
      </c>
      <c r="Q122" s="81">
        <f t="shared" si="19"/>
        <v>0</v>
      </c>
    </row>
    <row r="123" spans="1:17" ht="13.5" customHeight="1" x14ac:dyDescent="0.35">
      <c r="A123" s="117"/>
      <c r="B123" s="111"/>
      <c r="C123" s="111"/>
      <c r="D123" s="118"/>
      <c r="E123" s="5"/>
      <c r="F123" s="67">
        <f t="shared" si="16"/>
        <v>0</v>
      </c>
      <c r="G123" s="24">
        <v>1</v>
      </c>
      <c r="H123" s="41">
        <f t="shared" si="17"/>
        <v>0</v>
      </c>
      <c r="I123" s="68"/>
      <c r="J123" s="68"/>
      <c r="K123" s="68"/>
      <c r="L123" s="68"/>
      <c r="P123" s="81">
        <f t="shared" si="18"/>
        <v>0</v>
      </c>
      <c r="Q123" s="81">
        <f t="shared" si="19"/>
        <v>0</v>
      </c>
    </row>
    <row r="124" spans="1:17" ht="13.5" customHeight="1" x14ac:dyDescent="0.35">
      <c r="A124" s="117"/>
      <c r="B124" s="111"/>
      <c r="C124" s="111"/>
      <c r="D124" s="118"/>
      <c r="E124" s="5"/>
      <c r="F124" s="67">
        <f t="shared" si="16"/>
        <v>0</v>
      </c>
      <c r="G124" s="24">
        <v>1</v>
      </c>
      <c r="H124" s="41">
        <f t="shared" si="17"/>
        <v>0</v>
      </c>
      <c r="I124" s="68"/>
      <c r="J124" s="68"/>
      <c r="K124" s="68"/>
      <c r="L124" s="68"/>
      <c r="P124" s="81">
        <f t="shared" si="18"/>
        <v>0</v>
      </c>
      <c r="Q124" s="81">
        <f t="shared" si="19"/>
        <v>0</v>
      </c>
    </row>
    <row r="125" spans="1:17" ht="13.5" customHeight="1" x14ac:dyDescent="0.35">
      <c r="A125" s="117"/>
      <c r="B125" s="111"/>
      <c r="C125" s="111"/>
      <c r="D125" s="118"/>
      <c r="E125" s="5"/>
      <c r="F125" s="67">
        <f t="shared" si="16"/>
        <v>0</v>
      </c>
      <c r="G125" s="24">
        <v>1</v>
      </c>
      <c r="H125" s="41">
        <f t="shared" si="17"/>
        <v>0</v>
      </c>
      <c r="I125" s="68"/>
      <c r="J125" s="68"/>
      <c r="K125" s="68"/>
      <c r="L125" s="68"/>
      <c r="P125" s="81">
        <f t="shared" si="18"/>
        <v>0</v>
      </c>
      <c r="Q125" s="81">
        <f t="shared" si="19"/>
        <v>0</v>
      </c>
    </row>
    <row r="126" spans="1:17" ht="13.5" customHeight="1" x14ac:dyDescent="0.35">
      <c r="A126" s="117"/>
      <c r="B126" s="111"/>
      <c r="C126" s="111"/>
      <c r="D126" s="118"/>
      <c r="E126" s="5"/>
      <c r="F126" s="67">
        <f t="shared" si="16"/>
        <v>0</v>
      </c>
      <c r="G126" s="24">
        <v>1</v>
      </c>
      <c r="H126" s="41">
        <f t="shared" si="17"/>
        <v>0</v>
      </c>
      <c r="I126" s="65"/>
      <c r="J126" s="68"/>
      <c r="K126" s="65"/>
      <c r="L126" s="68"/>
      <c r="P126" s="81">
        <f t="shared" si="18"/>
        <v>0</v>
      </c>
      <c r="Q126" s="81">
        <f t="shared" si="19"/>
        <v>0</v>
      </c>
    </row>
    <row r="127" spans="1:17" ht="13.5" customHeight="1" x14ac:dyDescent="0.35">
      <c r="A127" s="117"/>
      <c r="B127" s="111"/>
      <c r="C127" s="111"/>
      <c r="D127" s="118"/>
      <c r="E127" s="5"/>
      <c r="F127" s="67">
        <f t="shared" si="16"/>
        <v>0</v>
      </c>
      <c r="G127" s="24">
        <v>1</v>
      </c>
      <c r="H127" s="41">
        <f t="shared" si="17"/>
        <v>0</v>
      </c>
      <c r="I127" s="68"/>
      <c r="J127" s="68"/>
      <c r="K127" s="68"/>
      <c r="L127" s="68"/>
      <c r="P127" s="81">
        <f t="shared" si="18"/>
        <v>0</v>
      </c>
      <c r="Q127" s="81">
        <f t="shared" si="19"/>
        <v>0</v>
      </c>
    </row>
    <row r="128" spans="1:17" ht="13.5" customHeight="1" x14ac:dyDescent="0.35">
      <c r="A128" s="117"/>
      <c r="B128" s="111"/>
      <c r="C128" s="111"/>
      <c r="D128" s="118"/>
      <c r="E128" s="5"/>
      <c r="F128" s="67">
        <f t="shared" si="16"/>
        <v>0</v>
      </c>
      <c r="G128" s="24">
        <v>1</v>
      </c>
      <c r="H128" s="41">
        <f t="shared" si="17"/>
        <v>0</v>
      </c>
      <c r="I128" s="68"/>
      <c r="J128" s="68"/>
      <c r="K128" s="68"/>
      <c r="L128" s="68"/>
      <c r="P128" s="81">
        <f t="shared" si="18"/>
        <v>0</v>
      </c>
      <c r="Q128" s="81">
        <f t="shared" si="19"/>
        <v>0</v>
      </c>
    </row>
    <row r="129" spans="1:17" ht="13.5" customHeight="1" x14ac:dyDescent="0.35">
      <c r="A129" s="117"/>
      <c r="B129" s="111"/>
      <c r="C129" s="111"/>
      <c r="D129" s="118"/>
      <c r="E129" s="5"/>
      <c r="F129" s="67">
        <f t="shared" si="16"/>
        <v>0</v>
      </c>
      <c r="G129" s="24">
        <v>1</v>
      </c>
      <c r="H129" s="41">
        <f t="shared" si="17"/>
        <v>0</v>
      </c>
      <c r="I129" s="68"/>
      <c r="J129" s="68"/>
      <c r="K129" s="68"/>
      <c r="L129" s="68"/>
      <c r="P129" s="81">
        <f t="shared" si="18"/>
        <v>0</v>
      </c>
      <c r="Q129" s="81">
        <f t="shared" si="19"/>
        <v>0</v>
      </c>
    </row>
    <row r="130" spans="1:17" ht="13.5" customHeight="1" x14ac:dyDescent="0.35">
      <c r="A130" s="117"/>
      <c r="B130" s="111"/>
      <c r="C130" s="111"/>
      <c r="D130" s="118"/>
      <c r="E130" s="5"/>
      <c r="F130" s="67">
        <f t="shared" si="16"/>
        <v>0</v>
      </c>
      <c r="G130" s="24">
        <v>1</v>
      </c>
      <c r="H130" s="41">
        <f>F130*G130</f>
        <v>0</v>
      </c>
      <c r="I130" s="69"/>
      <c r="J130" s="70"/>
      <c r="K130" s="69"/>
      <c r="L130" s="71"/>
      <c r="P130" s="81">
        <f t="shared" si="18"/>
        <v>0</v>
      </c>
      <c r="Q130" s="81">
        <f t="shared" si="19"/>
        <v>0</v>
      </c>
    </row>
    <row r="131" spans="1:17" ht="13.5" customHeight="1" x14ac:dyDescent="0.35">
      <c r="A131" s="117"/>
      <c r="B131" s="111"/>
      <c r="C131" s="111"/>
      <c r="D131" s="118"/>
      <c r="E131" s="5"/>
      <c r="F131" s="67">
        <f t="shared" si="16"/>
        <v>0</v>
      </c>
      <c r="G131" s="24">
        <v>1</v>
      </c>
      <c r="H131" s="41">
        <f>F131*G131</f>
        <v>0</v>
      </c>
      <c r="I131" s="69"/>
      <c r="J131" s="70"/>
      <c r="K131" s="69"/>
      <c r="L131" s="71"/>
      <c r="P131" s="81">
        <f t="shared" si="18"/>
        <v>0</v>
      </c>
      <c r="Q131" s="81">
        <f t="shared" si="19"/>
        <v>0</v>
      </c>
    </row>
    <row r="132" spans="1:17" ht="13.5" customHeight="1" x14ac:dyDescent="0.35">
      <c r="A132" s="109" t="s">
        <v>49</v>
      </c>
      <c r="B132" s="109"/>
      <c r="C132" s="109"/>
      <c r="D132" s="109"/>
      <c r="E132" s="109"/>
      <c r="F132" s="72">
        <f>SUM(F120:F131)</f>
        <v>0</v>
      </c>
      <c r="G132" s="59" t="e">
        <f>H132/F132</f>
        <v>#DIV/0!</v>
      </c>
      <c r="H132" s="72">
        <f>SUM(H120:H131)</f>
        <v>0</v>
      </c>
      <c r="P132" s="81"/>
      <c r="Q132" s="81"/>
    </row>
    <row r="133" spans="1:17" ht="15" customHeight="1" x14ac:dyDescent="0.35">
      <c r="P133" s="81"/>
      <c r="Q133" s="81"/>
    </row>
    <row r="134" spans="1:17" ht="13.5" customHeight="1" x14ac:dyDescent="0.35">
      <c r="A134" s="101" t="s">
        <v>97</v>
      </c>
      <c r="B134" s="102"/>
      <c r="C134" s="102"/>
      <c r="D134" s="102"/>
      <c r="E134" s="102"/>
      <c r="F134" s="102"/>
      <c r="G134" s="102"/>
      <c r="H134" s="102"/>
      <c r="I134" s="73"/>
      <c r="P134" s="81"/>
      <c r="Q134" s="81"/>
    </row>
    <row r="135" spans="1:17" ht="41.25" customHeight="1" x14ac:dyDescent="0.35">
      <c r="A135" s="54" t="s">
        <v>12</v>
      </c>
      <c r="B135" s="55" t="s">
        <v>30</v>
      </c>
      <c r="C135" s="55" t="s">
        <v>16</v>
      </c>
      <c r="D135" s="62" t="s">
        <v>35</v>
      </c>
      <c r="E135" s="62" t="s">
        <v>37</v>
      </c>
      <c r="F135" s="55" t="s">
        <v>86</v>
      </c>
      <c r="G135" s="55" t="s">
        <v>24</v>
      </c>
      <c r="H135" s="56" t="s">
        <v>88</v>
      </c>
      <c r="I135" s="63"/>
      <c r="J135" s="64"/>
      <c r="K135" s="65"/>
      <c r="O135" s="66"/>
      <c r="P135" s="81"/>
      <c r="Q135" s="81"/>
    </row>
    <row r="136" spans="1:17" ht="13.5" customHeight="1" x14ac:dyDescent="0.35">
      <c r="A136" s="110">
        <f>A120</f>
        <v>0</v>
      </c>
      <c r="B136" s="119">
        <f>B120</f>
        <v>0</v>
      </c>
      <c r="C136" s="119">
        <f>C120</f>
        <v>0</v>
      </c>
      <c r="D136" s="120"/>
      <c r="E136" s="6">
        <f>E120</f>
        <v>0</v>
      </c>
      <c r="F136" s="74">
        <f>D136*E136</f>
        <v>0</v>
      </c>
      <c r="G136" s="23">
        <v>1</v>
      </c>
      <c r="H136" s="75">
        <f t="shared" ref="H136:H146" si="20">F136*G136</f>
        <v>0</v>
      </c>
      <c r="I136" s="76"/>
      <c r="O136" s="71">
        <f>IF(Táblázat1074521[[#This Row],[Foglalkoztatás jellege]]=$D$10,F120*13%,IF(Táblázat1074521[[#This Row],[Foglalkoztatás jellege]]=$D$11,E136*2300,IF(Táblázat1074521[[#This Row],[Foglalkoztatás jellege]]=$D$12,F120*11.7%,999999999)))</f>
        <v>999999999</v>
      </c>
      <c r="P136" s="81">
        <f t="shared" si="18"/>
        <v>0</v>
      </c>
      <c r="Q136" s="81">
        <f t="shared" si="19"/>
        <v>0</v>
      </c>
    </row>
    <row r="137" spans="1:17" ht="13.5" customHeight="1" x14ac:dyDescent="0.35">
      <c r="A137" s="110">
        <f t="shared" ref="A137:C147" si="21">A121</f>
        <v>0</v>
      </c>
      <c r="B137" s="119">
        <f t="shared" si="21"/>
        <v>0</v>
      </c>
      <c r="C137" s="119">
        <f t="shared" si="21"/>
        <v>0</v>
      </c>
      <c r="D137" s="120"/>
      <c r="E137" s="6">
        <f t="shared" ref="E137:E147" si="22">E121</f>
        <v>0</v>
      </c>
      <c r="F137" s="74">
        <f t="shared" ref="F137:F147" si="23">D137*E137</f>
        <v>0</v>
      </c>
      <c r="G137" s="23">
        <v>1</v>
      </c>
      <c r="H137" s="75">
        <f t="shared" si="20"/>
        <v>0</v>
      </c>
      <c r="I137" s="76"/>
      <c r="O137" s="71">
        <f>IF(Táblázat1074521[[#This Row],[Foglalkoztatás jellege]]=$D$10,F121*13%,IF(Táblázat1074521[[#This Row],[Foglalkoztatás jellege]]=$D$11,E137*2300,IF(Táblázat1074521[[#This Row],[Foglalkoztatás jellege]]=$D$12,F121*11.7%,999999999)))</f>
        <v>999999999</v>
      </c>
      <c r="P137" s="81">
        <f t="shared" si="18"/>
        <v>0</v>
      </c>
      <c r="Q137" s="81">
        <f t="shared" si="19"/>
        <v>0</v>
      </c>
    </row>
    <row r="138" spans="1:17" ht="13.5" customHeight="1" x14ac:dyDescent="0.35">
      <c r="A138" s="110">
        <f t="shared" si="21"/>
        <v>0</v>
      </c>
      <c r="B138" s="119">
        <f t="shared" si="21"/>
        <v>0</v>
      </c>
      <c r="C138" s="119">
        <f t="shared" si="21"/>
        <v>0</v>
      </c>
      <c r="D138" s="120"/>
      <c r="E138" s="6">
        <f t="shared" si="22"/>
        <v>0</v>
      </c>
      <c r="F138" s="74">
        <f t="shared" si="23"/>
        <v>0</v>
      </c>
      <c r="G138" s="23">
        <v>1</v>
      </c>
      <c r="H138" s="75">
        <f t="shared" si="20"/>
        <v>0</v>
      </c>
      <c r="I138" s="76"/>
      <c r="O138" s="71">
        <f>IF(Táblázat1074521[[#This Row],[Foglalkoztatás jellege]]=$D$10,F122*13%,IF(Táblázat1074521[[#This Row],[Foglalkoztatás jellege]]=$D$11,E138*2300,IF(Táblázat1074521[[#This Row],[Foglalkoztatás jellege]]=$D$12,F122*11.7%,999999999)))</f>
        <v>999999999</v>
      </c>
      <c r="P138" s="81">
        <f t="shared" si="18"/>
        <v>0</v>
      </c>
      <c r="Q138" s="81">
        <f t="shared" si="19"/>
        <v>0</v>
      </c>
    </row>
    <row r="139" spans="1:17" ht="13.5" customHeight="1" x14ac:dyDescent="0.35">
      <c r="A139" s="110">
        <f t="shared" si="21"/>
        <v>0</v>
      </c>
      <c r="B139" s="119">
        <f t="shared" si="21"/>
        <v>0</v>
      </c>
      <c r="C139" s="119">
        <f t="shared" si="21"/>
        <v>0</v>
      </c>
      <c r="D139" s="120"/>
      <c r="E139" s="6">
        <f t="shared" si="22"/>
        <v>0</v>
      </c>
      <c r="F139" s="74">
        <f t="shared" si="23"/>
        <v>0</v>
      </c>
      <c r="G139" s="23">
        <v>1</v>
      </c>
      <c r="H139" s="75">
        <f t="shared" si="20"/>
        <v>0</v>
      </c>
      <c r="I139" s="76"/>
      <c r="O139" s="71">
        <f>IF(Táblázat1074521[[#This Row],[Foglalkoztatás jellege]]=$D$10,F123*13%,IF(Táblázat1074521[[#This Row],[Foglalkoztatás jellege]]=$D$11,E139*2300,IF(Táblázat1074521[[#This Row],[Foglalkoztatás jellege]]=$D$12,F123*11.7%,999999999)))</f>
        <v>999999999</v>
      </c>
      <c r="P139" s="81">
        <f t="shared" si="18"/>
        <v>0</v>
      </c>
      <c r="Q139" s="81">
        <f t="shared" si="19"/>
        <v>0</v>
      </c>
    </row>
    <row r="140" spans="1:17" ht="13.5" customHeight="1" x14ac:dyDescent="0.35">
      <c r="A140" s="110">
        <f t="shared" si="21"/>
        <v>0</v>
      </c>
      <c r="B140" s="119">
        <f t="shared" si="21"/>
        <v>0</v>
      </c>
      <c r="C140" s="119">
        <f t="shared" si="21"/>
        <v>0</v>
      </c>
      <c r="D140" s="120"/>
      <c r="E140" s="6">
        <f t="shared" si="22"/>
        <v>0</v>
      </c>
      <c r="F140" s="74">
        <f t="shared" si="23"/>
        <v>0</v>
      </c>
      <c r="G140" s="23">
        <v>1</v>
      </c>
      <c r="H140" s="75">
        <f t="shared" si="20"/>
        <v>0</v>
      </c>
      <c r="I140" s="76"/>
      <c r="O140" s="71">
        <f>IF(Táblázat1074521[[#This Row],[Foglalkoztatás jellege]]=$D$10,F124*13%,IF(Táblázat1074521[[#This Row],[Foglalkoztatás jellege]]=$D$11,E140*2300,IF(Táblázat1074521[[#This Row],[Foglalkoztatás jellege]]=$D$12,F124*11.7%,999999999)))</f>
        <v>999999999</v>
      </c>
      <c r="P140" s="81">
        <f t="shared" si="18"/>
        <v>0</v>
      </c>
      <c r="Q140" s="81">
        <f t="shared" si="19"/>
        <v>0</v>
      </c>
    </row>
    <row r="141" spans="1:17" ht="13.5" customHeight="1" x14ac:dyDescent="0.35">
      <c r="A141" s="110">
        <f t="shared" si="21"/>
        <v>0</v>
      </c>
      <c r="B141" s="119">
        <f t="shared" si="21"/>
        <v>0</v>
      </c>
      <c r="C141" s="119">
        <f t="shared" si="21"/>
        <v>0</v>
      </c>
      <c r="D141" s="120"/>
      <c r="E141" s="6">
        <f t="shared" si="22"/>
        <v>0</v>
      </c>
      <c r="F141" s="74">
        <f t="shared" si="23"/>
        <v>0</v>
      </c>
      <c r="G141" s="23">
        <v>1</v>
      </c>
      <c r="H141" s="75">
        <f t="shared" si="20"/>
        <v>0</v>
      </c>
      <c r="I141" s="76"/>
      <c r="O141" s="71">
        <f>IF(Táblázat1074521[[#This Row],[Foglalkoztatás jellege]]=$D$10,F125*13%,IF(Táblázat1074521[[#This Row],[Foglalkoztatás jellege]]=$D$11,E141*2300,IF(Táblázat1074521[[#This Row],[Foglalkoztatás jellege]]=$D$12,F125*11.7%,999999999)))</f>
        <v>999999999</v>
      </c>
      <c r="P141" s="81">
        <f t="shared" si="18"/>
        <v>0</v>
      </c>
      <c r="Q141" s="81">
        <f t="shared" si="19"/>
        <v>0</v>
      </c>
    </row>
    <row r="142" spans="1:17" ht="13.5" customHeight="1" x14ac:dyDescent="0.35">
      <c r="A142" s="110">
        <f t="shared" si="21"/>
        <v>0</v>
      </c>
      <c r="B142" s="119">
        <f t="shared" si="21"/>
        <v>0</v>
      </c>
      <c r="C142" s="119">
        <f t="shared" si="21"/>
        <v>0</v>
      </c>
      <c r="D142" s="120"/>
      <c r="E142" s="6">
        <f t="shared" si="22"/>
        <v>0</v>
      </c>
      <c r="F142" s="74">
        <f t="shared" si="23"/>
        <v>0</v>
      </c>
      <c r="G142" s="23">
        <v>1</v>
      </c>
      <c r="H142" s="75">
        <f t="shared" si="20"/>
        <v>0</v>
      </c>
      <c r="I142" s="76"/>
      <c r="O142" s="71">
        <f>IF(Táblázat1074521[[#This Row],[Foglalkoztatás jellege]]=$D$10,F126*13%,IF(Táblázat1074521[[#This Row],[Foglalkoztatás jellege]]=$D$11,E142*2300,IF(Táblázat1074521[[#This Row],[Foglalkoztatás jellege]]=$D$12,F126*11.7%,999999999)))</f>
        <v>999999999</v>
      </c>
      <c r="P142" s="81">
        <f t="shared" si="18"/>
        <v>0</v>
      </c>
      <c r="Q142" s="81">
        <f t="shared" si="19"/>
        <v>0</v>
      </c>
    </row>
    <row r="143" spans="1:17" ht="13.5" customHeight="1" x14ac:dyDescent="0.35">
      <c r="A143" s="110">
        <f t="shared" si="21"/>
        <v>0</v>
      </c>
      <c r="B143" s="119">
        <f t="shared" si="21"/>
        <v>0</v>
      </c>
      <c r="C143" s="119">
        <f t="shared" si="21"/>
        <v>0</v>
      </c>
      <c r="D143" s="120"/>
      <c r="E143" s="6">
        <f t="shared" si="22"/>
        <v>0</v>
      </c>
      <c r="F143" s="74">
        <f t="shared" si="23"/>
        <v>0</v>
      </c>
      <c r="G143" s="23">
        <v>1</v>
      </c>
      <c r="H143" s="75">
        <f t="shared" si="20"/>
        <v>0</v>
      </c>
      <c r="I143" s="76"/>
      <c r="O143" s="71">
        <f>IF(Táblázat1074521[[#This Row],[Foglalkoztatás jellege]]=$D$10,F127*13%,IF(Táblázat1074521[[#This Row],[Foglalkoztatás jellege]]=$D$11,E143*2300,IF(Táblázat1074521[[#This Row],[Foglalkoztatás jellege]]=$D$12,F127*11.7%,999999999)))</f>
        <v>999999999</v>
      </c>
      <c r="P143" s="81">
        <f t="shared" si="18"/>
        <v>0</v>
      </c>
      <c r="Q143" s="81">
        <f t="shared" si="19"/>
        <v>0</v>
      </c>
    </row>
    <row r="144" spans="1:17" ht="13.5" customHeight="1" x14ac:dyDescent="0.35">
      <c r="A144" s="110">
        <f t="shared" si="21"/>
        <v>0</v>
      </c>
      <c r="B144" s="119">
        <f t="shared" si="21"/>
        <v>0</v>
      </c>
      <c r="C144" s="119">
        <f t="shared" si="21"/>
        <v>0</v>
      </c>
      <c r="D144" s="120"/>
      <c r="E144" s="6">
        <f t="shared" si="22"/>
        <v>0</v>
      </c>
      <c r="F144" s="74">
        <f t="shared" si="23"/>
        <v>0</v>
      </c>
      <c r="G144" s="23">
        <v>1</v>
      </c>
      <c r="H144" s="75">
        <f t="shared" si="20"/>
        <v>0</v>
      </c>
      <c r="I144" s="76"/>
      <c r="O144" s="71">
        <f>IF(Táblázat1074521[[#This Row],[Foglalkoztatás jellege]]=$D$10,F128*13%,IF(Táblázat1074521[[#This Row],[Foglalkoztatás jellege]]=$D$11,E144*2300,IF(Táblázat1074521[[#This Row],[Foglalkoztatás jellege]]=$D$12,F128*11.7%,999999999)))</f>
        <v>999999999</v>
      </c>
      <c r="P144" s="81">
        <f t="shared" si="18"/>
        <v>0</v>
      </c>
      <c r="Q144" s="81">
        <f t="shared" si="19"/>
        <v>0</v>
      </c>
    </row>
    <row r="145" spans="1:17" ht="13.5" customHeight="1" x14ac:dyDescent="0.35">
      <c r="A145" s="110">
        <f t="shared" si="21"/>
        <v>0</v>
      </c>
      <c r="B145" s="119">
        <f t="shared" si="21"/>
        <v>0</v>
      </c>
      <c r="C145" s="119">
        <f t="shared" si="21"/>
        <v>0</v>
      </c>
      <c r="D145" s="120"/>
      <c r="E145" s="6">
        <f t="shared" si="22"/>
        <v>0</v>
      </c>
      <c r="F145" s="74">
        <f t="shared" si="23"/>
        <v>0</v>
      </c>
      <c r="G145" s="23">
        <v>1</v>
      </c>
      <c r="H145" s="75">
        <f t="shared" si="20"/>
        <v>0</v>
      </c>
      <c r="I145" s="76"/>
      <c r="O145" s="71">
        <f>IF(Táblázat1074521[[#This Row],[Foglalkoztatás jellege]]=$D$10,F129*13%,IF(Táblázat1074521[[#This Row],[Foglalkoztatás jellege]]=$D$11,E145*2300,IF(Táblázat1074521[[#This Row],[Foglalkoztatás jellege]]=$D$12,F129*11.7%,999999999)))</f>
        <v>999999999</v>
      </c>
      <c r="P145" s="81">
        <f t="shared" si="18"/>
        <v>0</v>
      </c>
      <c r="Q145" s="81">
        <f t="shared" si="19"/>
        <v>0</v>
      </c>
    </row>
    <row r="146" spans="1:17" ht="13.5" customHeight="1" x14ac:dyDescent="0.35">
      <c r="A146" s="110">
        <f t="shared" si="21"/>
        <v>0</v>
      </c>
      <c r="B146" s="119">
        <f t="shared" si="21"/>
        <v>0</v>
      </c>
      <c r="C146" s="119">
        <f t="shared" si="21"/>
        <v>0</v>
      </c>
      <c r="D146" s="120"/>
      <c r="E146" s="6">
        <f t="shared" si="22"/>
        <v>0</v>
      </c>
      <c r="F146" s="74">
        <f t="shared" si="23"/>
        <v>0</v>
      </c>
      <c r="G146" s="23">
        <v>1</v>
      </c>
      <c r="H146" s="75">
        <f t="shared" si="20"/>
        <v>0</v>
      </c>
      <c r="I146" s="76"/>
      <c r="O146" s="71">
        <f>IF(Táblázat1074521[[#This Row],[Foglalkoztatás jellege]]=$D$10,F130*13%,IF(Táblázat1074521[[#This Row],[Foglalkoztatás jellege]]=$D$11,E146*2300,IF(Táblázat1074521[[#This Row],[Foglalkoztatás jellege]]=$D$12,F130*11.7%,999999999)))</f>
        <v>999999999</v>
      </c>
      <c r="P146" s="81">
        <f t="shared" si="18"/>
        <v>0</v>
      </c>
      <c r="Q146" s="81">
        <f t="shared" si="19"/>
        <v>0</v>
      </c>
    </row>
    <row r="147" spans="1:17" ht="13.5" customHeight="1" x14ac:dyDescent="0.35">
      <c r="A147" s="110">
        <f t="shared" si="21"/>
        <v>0</v>
      </c>
      <c r="B147" s="119">
        <f t="shared" si="21"/>
        <v>0</v>
      </c>
      <c r="C147" s="119">
        <f t="shared" si="21"/>
        <v>0</v>
      </c>
      <c r="D147" s="120"/>
      <c r="E147" s="6">
        <f t="shared" si="22"/>
        <v>0</v>
      </c>
      <c r="F147" s="74">
        <f t="shared" si="23"/>
        <v>0</v>
      </c>
      <c r="G147" s="23">
        <v>1</v>
      </c>
      <c r="H147" s="75">
        <f>F147*G147</f>
        <v>0</v>
      </c>
      <c r="I147" s="76"/>
      <c r="O147" s="71">
        <f>IF(Táblázat1074521[[#This Row],[Foglalkoztatás jellege]]=$D$10,F131*13%,IF(Táblázat1074521[[#This Row],[Foglalkoztatás jellege]]=$D$11,E147*2300,IF(Táblázat1074521[[#This Row],[Foglalkoztatás jellege]]=$D$12,F131*11.7%,999999999)))</f>
        <v>999999999</v>
      </c>
      <c r="P147" s="81">
        <f t="shared" si="18"/>
        <v>0</v>
      </c>
      <c r="Q147" s="81">
        <f t="shared" si="19"/>
        <v>0</v>
      </c>
    </row>
    <row r="148" spans="1:17" ht="13.5" customHeight="1" x14ac:dyDescent="0.35">
      <c r="A148" s="106" t="s">
        <v>49</v>
      </c>
      <c r="B148" s="107"/>
      <c r="C148" s="107"/>
      <c r="D148" s="107"/>
      <c r="E148" s="108"/>
      <c r="F148" s="77">
        <f>SUM(F136:F147)</f>
        <v>0</v>
      </c>
      <c r="G148" s="59" t="e">
        <f>H148/F148</f>
        <v>#DIV/0!</v>
      </c>
      <c r="H148" s="78">
        <f>SUM(H136:H147)</f>
        <v>0</v>
      </c>
      <c r="I148" s="76"/>
      <c r="O148" s="71"/>
      <c r="P148" s="81"/>
      <c r="Q148" s="81"/>
    </row>
    <row r="149" spans="1:17" ht="13.5" customHeight="1" x14ac:dyDescent="0.35">
      <c r="A149" s="68"/>
      <c r="B149" s="68"/>
      <c r="C149" s="68"/>
      <c r="D149" s="68"/>
      <c r="E149" s="45"/>
      <c r="F149" s="45"/>
      <c r="G149" s="79"/>
      <c r="H149" s="79"/>
      <c r="I149" s="79"/>
      <c r="O149" s="80"/>
      <c r="P149" s="81"/>
      <c r="Q149" s="81"/>
    </row>
    <row r="150" spans="1:17" ht="13.5" customHeight="1" x14ac:dyDescent="0.35">
      <c r="A150" s="68"/>
      <c r="B150" s="68"/>
      <c r="C150" s="68"/>
      <c r="D150" s="68"/>
      <c r="E150" s="45"/>
      <c r="F150" s="45"/>
      <c r="G150" s="79"/>
      <c r="H150" s="79"/>
      <c r="I150" s="79"/>
      <c r="P150" s="81"/>
      <c r="Q150" s="81"/>
    </row>
    <row r="151" spans="1:17" ht="13.5" customHeight="1" x14ac:dyDescent="0.35">
      <c r="A151" s="68"/>
      <c r="B151" s="68"/>
      <c r="C151" s="68"/>
      <c r="D151" s="68"/>
      <c r="E151" s="45"/>
      <c r="F151" s="45"/>
      <c r="G151" s="79"/>
      <c r="H151" s="79"/>
      <c r="I151" s="79"/>
      <c r="P151" s="81"/>
      <c r="Q151" s="81"/>
    </row>
    <row r="152" spans="1:17" ht="13.5" customHeight="1" x14ac:dyDescent="0.35">
      <c r="A152" s="35"/>
      <c r="B152" s="35"/>
      <c r="C152" s="35"/>
      <c r="D152" s="35"/>
      <c r="E152" s="35"/>
      <c r="F152" s="35"/>
      <c r="G152" s="35"/>
      <c r="H152" s="35"/>
      <c r="I152" s="35"/>
      <c r="P152" s="81"/>
      <c r="Q152" s="81"/>
    </row>
    <row r="153" spans="1:17" ht="13.5" customHeight="1" x14ac:dyDescent="0.35">
      <c r="A153" s="1" t="s">
        <v>65</v>
      </c>
      <c r="B153" s="35"/>
      <c r="C153" s="35"/>
      <c r="D153" s="35"/>
      <c r="E153" s="35"/>
      <c r="F153" s="35"/>
      <c r="G153" s="35"/>
      <c r="H153" s="35"/>
      <c r="I153" s="35"/>
      <c r="P153" s="81"/>
      <c r="Q153" s="81"/>
    </row>
    <row r="154" spans="1:17" ht="13.5" customHeight="1" x14ac:dyDescent="0.35">
      <c r="A154" s="35"/>
      <c r="B154" s="35"/>
      <c r="C154" s="35"/>
      <c r="D154" s="35"/>
      <c r="E154" s="35"/>
      <c r="F154" s="35"/>
      <c r="G154" s="35"/>
      <c r="H154" s="35"/>
      <c r="I154" s="35"/>
      <c r="P154" s="81"/>
      <c r="Q154" s="81"/>
    </row>
    <row r="155" spans="1:17" ht="13.5" customHeight="1" x14ac:dyDescent="0.35">
      <c r="A155" s="35"/>
      <c r="B155" s="36"/>
      <c r="C155" s="35"/>
      <c r="D155" s="35"/>
      <c r="E155" s="35"/>
      <c r="F155" s="35"/>
      <c r="G155" s="35"/>
      <c r="H155" s="35"/>
      <c r="I155" s="35"/>
      <c r="P155" s="81"/>
      <c r="Q155" s="81"/>
    </row>
    <row r="156" spans="1:17" ht="13.5" customHeight="1" x14ac:dyDescent="0.35">
      <c r="A156" s="35"/>
      <c r="B156" s="37" t="s">
        <v>98</v>
      </c>
      <c r="C156" s="35"/>
      <c r="D156" s="35"/>
      <c r="E156" s="35"/>
      <c r="F156" s="35"/>
      <c r="G156" s="35"/>
      <c r="H156" s="35"/>
      <c r="I156" s="35"/>
      <c r="P156" s="81"/>
      <c r="Q156" s="81"/>
    </row>
    <row r="157" spans="1:17" ht="15" customHeight="1" x14ac:dyDescent="0.35"/>
  </sheetData>
  <sheetProtection algorithmName="SHA-512" hashValue="de9IZPr46bvd0aWj4svVSV2EOeScxXJqQMBUsGKwDJdsR2ovy0+AsaJTS6c4TQm9gKKtryuPlOfmXoqK29zlVQ==" saltValue="hDa5e3ZO8PKMJ5oPGZkrTg==" spinCount="100000" sheet="1" objects="1" scenarios="1"/>
  <protectedRanges>
    <protectedRange sqref="H24:J27" name="Tartomány1"/>
  </protectedRanges>
  <mergeCells count="14">
    <mergeCell ref="A1:C1"/>
    <mergeCell ref="A9:C9"/>
    <mergeCell ref="A132:E132"/>
    <mergeCell ref="A134:H134"/>
    <mergeCell ref="A148:E148"/>
    <mergeCell ref="A75:G75"/>
    <mergeCell ref="A115:G115"/>
    <mergeCell ref="A118:H118"/>
    <mergeCell ref="A23:G23"/>
    <mergeCell ref="H23:M23"/>
    <mergeCell ref="A78:G78"/>
    <mergeCell ref="H78:M78"/>
    <mergeCell ref="I15:J15"/>
    <mergeCell ref="I16:J16"/>
  </mergeCells>
  <conditionalFormatting sqref="E25:E74">
    <cfRule type="cellIs" dxfId="65" priority="6" operator="greaterThan">
      <formula>D25*27%</formula>
    </cfRule>
  </conditionalFormatting>
  <conditionalFormatting sqref="E80:E114">
    <cfRule type="cellIs" dxfId="64" priority="5" operator="greaterThan">
      <formula>D80*27%</formula>
    </cfRule>
  </conditionalFormatting>
  <conditionalFormatting sqref="F136:F147">
    <cfRule type="cellIs" dxfId="63" priority="2" operator="greaterThan">
      <formula>O136</formula>
    </cfRule>
  </conditionalFormatting>
  <conditionalFormatting sqref="I25:I74">
    <cfRule type="cellIs" dxfId="62" priority="4" operator="greaterThan">
      <formula>H25*27%</formula>
    </cfRule>
  </conditionalFormatting>
  <conditionalFormatting sqref="I80:I114">
    <cfRule type="cellIs" dxfId="61" priority="3" operator="greaterThan">
      <formula>H80*27%</formula>
    </cfRule>
  </conditionalFormatting>
  <conditionalFormatting sqref="I136:I147">
    <cfRule type="cellIs" dxfId="60" priority="1" operator="greaterThan">
      <formula>E136*15</formula>
    </cfRule>
  </conditionalFormatting>
  <dataValidations count="6">
    <dataValidation type="list" allowBlank="1" showInputMessage="1" showErrorMessage="1" sqref="B7" xr:uid="{FC27A9CF-F99D-45F2-A1FD-62CF2BC7005A}">
      <formula1>$C$10:$C$11</formula1>
    </dataValidation>
    <dataValidation type="list" allowBlank="1" showErrorMessage="1" sqref="C25:C74 C120:C131 C80:C114" xr:uid="{A7165C7C-1C41-44F5-899E-AA19404FCB21}">
      <formula1>$B$10:$B$11</formula1>
    </dataValidation>
    <dataValidation allowBlank="1" showErrorMessage="1" sqref="A16:A19" xr:uid="{F5EA253D-7338-481D-8FD6-779412273C46}"/>
    <dataValidation type="list" allowBlank="1" showErrorMessage="1" sqref="B25:B74 B80:B114" xr:uid="{C15B1583-1281-453C-B463-CE09FB347CD5}">
      <formula1>$A$10:$A$11</formula1>
    </dataValidation>
    <dataValidation type="list" allowBlank="1" showErrorMessage="1" sqref="B120:B131" xr:uid="{1E1BBFAD-28F3-40CD-B460-A8AE191DA937}">
      <formula1>$D$10:$D$13</formula1>
    </dataValidation>
    <dataValidation allowBlank="1" showInputMessage="1" showErrorMessage="1" sqref="D6" xr:uid="{325C8262-8EA7-4C78-A5BA-20321AC7E379}"/>
  </dataValidation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b84137-d239-40aa-a76c-99a49b486ca8">
      <Terms xmlns="http://schemas.microsoft.com/office/infopath/2007/PartnerControls"/>
    </lcf76f155ced4ddcb4097134ff3c332f>
    <TaxCatchAll xmlns="269357b5-7054-44a4-8894-65cce3a83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9F35F8D2E7ABA24C9353B5D46C45680B" ma:contentTypeVersion="16" ma:contentTypeDescription="Új dokumentum létrehozása." ma:contentTypeScope="" ma:versionID="9e4390376a7a197a2028d4e35cb7d033">
  <xsd:schema xmlns:xsd="http://www.w3.org/2001/XMLSchema" xmlns:xs="http://www.w3.org/2001/XMLSchema" xmlns:p="http://schemas.microsoft.com/office/2006/metadata/properties" xmlns:ns2="b2b84137-d239-40aa-a76c-99a49b486ca8" xmlns:ns3="269357b5-7054-44a4-8894-65cce3a83c7b" targetNamespace="http://schemas.microsoft.com/office/2006/metadata/properties" ma:root="true" ma:fieldsID="ec9c40487a4d2e6900ef593b18e0a6ee" ns2:_="" ns3:_="">
    <xsd:import namespace="b2b84137-d239-40aa-a76c-99a49b486ca8"/>
    <xsd:import namespace="269357b5-7054-44a4-8894-65cce3a83c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b84137-d239-40aa-a76c-99a49b486c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92fa465-d34b-49ca-9b70-7aa349b28f9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9357b5-7054-44a4-8894-65cce3a83c7b" elementFormDefault="qualified">
    <xsd:import namespace="http://schemas.microsoft.com/office/2006/documentManagement/types"/>
    <xsd:import namespace="http://schemas.microsoft.com/office/infopath/2007/PartnerControls"/>
    <xsd:element name="SharedWithUsers" ma:index="12"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99b79e92-2ad8-43dc-b16e-5ba099e86968}" ma:internalName="TaxCatchAll" ma:showField="CatchAllData" ma:web="269357b5-7054-44a4-8894-65cce3a83c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F8DF31-2216-47DD-8940-9F40CE5A4384}">
  <ds:schemaRefs>
    <ds:schemaRef ds:uri="http://schemas.microsoft.com/office/2006/metadata/properties"/>
    <ds:schemaRef ds:uri="http://schemas.microsoft.com/office/infopath/2007/PartnerControls"/>
    <ds:schemaRef ds:uri="b2b84137-d239-40aa-a76c-99a49b486ca8"/>
    <ds:schemaRef ds:uri="269357b5-7054-44a4-8894-65cce3a83c7b"/>
  </ds:schemaRefs>
</ds:datastoreItem>
</file>

<file path=customXml/itemProps2.xml><?xml version="1.0" encoding="utf-8"?>
<ds:datastoreItem xmlns:ds="http://schemas.openxmlformats.org/officeDocument/2006/customXml" ds:itemID="{9A65779C-9B2C-4914-A4DF-BFDB019C0EC6}">
  <ds:schemaRefs>
    <ds:schemaRef ds:uri="http://schemas.microsoft.com/sharepoint/v3/contenttype/forms"/>
  </ds:schemaRefs>
</ds:datastoreItem>
</file>

<file path=customXml/itemProps3.xml><?xml version="1.0" encoding="utf-8"?>
<ds:datastoreItem xmlns:ds="http://schemas.openxmlformats.org/officeDocument/2006/customXml" ds:itemID="{4FFCE753-AB72-4E6B-ACEE-8632FFC69C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Kitöltési útmutató</vt:lpstr>
      <vt:lpstr>Összesítő adatlap</vt:lpstr>
      <vt:lpstr>Konzorciumvezető</vt:lpstr>
      <vt:lpstr>Konzorciumi tag 1</vt:lpstr>
      <vt:lpstr>Konzorciumi tag 2</vt:lpstr>
      <vt:lpstr>Konzorciumi tag 3</vt:lpstr>
      <vt:lpstr>Konzorciumi tag 4</vt:lpstr>
      <vt:lpstr>Konzorciumi tag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Creator</dc:creator>
  <cp:keywords/>
  <dc:description/>
  <cp:lastModifiedBy>Kiss Krisztián</cp:lastModifiedBy>
  <cp:revision/>
  <dcterms:created xsi:type="dcterms:W3CDTF">2022-02-21T15:08:17Z</dcterms:created>
  <dcterms:modified xsi:type="dcterms:W3CDTF">2023-04-28T09:06:42Z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0x0101009F35F8D2E7ABA24C9353B5D46C45680B</vt:lpwstr>
  </property>
  <property fmtid="{D5CDD505-2E9C-101B-9397-08002B2CF9AE}" pid="3" name="MediaServiceImageTags">
    <vt:lpwstr/>
  </property>
</Properties>
</file>